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Sheet1" sheetId="2" r:id="rId1"/>
  </sheets>
  <calcPr calcId="145621"/>
</workbook>
</file>

<file path=xl/calcChain.xml><?xml version="1.0" encoding="utf-8"?>
<calcChain xmlns="http://schemas.openxmlformats.org/spreadsheetml/2006/main">
  <c r="P9" i="2" l="1"/>
  <c r="P10" i="2"/>
  <c r="P11" i="2"/>
  <c r="P13" i="2"/>
  <c r="P14" i="2"/>
  <c r="P15" i="2"/>
  <c r="P16" i="2"/>
  <c r="P17" i="2"/>
  <c r="P18" i="2"/>
  <c r="P19" i="2"/>
  <c r="P20" i="2"/>
  <c r="P21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O9" i="2"/>
  <c r="O10" i="2"/>
  <c r="O11" i="2"/>
  <c r="O13" i="2"/>
  <c r="O14" i="2"/>
  <c r="O15" i="2"/>
  <c r="O16" i="2"/>
  <c r="O17" i="2"/>
  <c r="O18" i="2"/>
  <c r="O19" i="2"/>
  <c r="O20" i="2"/>
  <c r="O21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N9" i="2"/>
  <c r="N10" i="2"/>
  <c r="N11" i="2"/>
  <c r="N13" i="2"/>
  <c r="N14" i="2"/>
  <c r="N15" i="2"/>
  <c r="N16" i="2"/>
  <c r="N17" i="2"/>
  <c r="N18" i="2"/>
  <c r="N19" i="2"/>
  <c r="N20" i="2"/>
  <c r="N21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O8" i="2"/>
  <c r="P8" i="2"/>
  <c r="N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8" i="2"/>
  <c r="M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8" i="2"/>
</calcChain>
</file>

<file path=xl/sharedStrings.xml><?xml version="1.0" encoding="utf-8"?>
<sst xmlns="http://schemas.openxmlformats.org/spreadsheetml/2006/main" count="62" uniqueCount="43">
  <si>
    <t>California Community Colleges Chancellor's Office</t>
  </si>
  <si>
    <t>Financial Aid Summary Report</t>
  </si>
  <si>
    <t>Foothill Total</t>
  </si>
  <si>
    <t>Report Run Date As Of : 10/24/2016 8:57:43 AM</t>
  </si>
  <si>
    <t>Board of Governors (BOG) Enrollment Fee Waiver Total</t>
  </si>
  <si>
    <t>Grants Total</t>
  </si>
  <si>
    <t>Loans Total</t>
  </si>
  <si>
    <t>Scholarship Total</t>
  </si>
  <si>
    <t>Work Study Total</t>
  </si>
  <si>
    <t>BOGW - Method A-1 based on TANF recipient status</t>
  </si>
  <si>
    <t>BOGW - Method A-2 based on SSI recipient status</t>
  </si>
  <si>
    <t>BOGW - Method A-3 based on general assistance recipient status</t>
  </si>
  <si>
    <t>BOGW - Method B based on income standards</t>
  </si>
  <si>
    <t>BOGW - Method C based on financial need</t>
  </si>
  <si>
    <t>Fee Waiver – Dependent of (children) deceased or disabled Veteran</t>
  </si>
  <si>
    <t>Cal Grant B</t>
  </si>
  <si>
    <t>Cal Grant C</t>
  </si>
  <si>
    <t>CARE Grant</t>
  </si>
  <si>
    <t>Chafee Grant</t>
  </si>
  <si>
    <t>CSAC CNG EAAP (California Student Aid Commission California National Guard Education Assistance Award Program)</t>
  </si>
  <si>
    <t>EOPS Grant</t>
  </si>
  <si>
    <t>Full-time Student Success Grant</t>
  </si>
  <si>
    <t>Other grant: institutional source</t>
  </si>
  <si>
    <t>Other grant: non-institutional source</t>
  </si>
  <si>
    <t>Pell Grant</t>
  </si>
  <si>
    <t>SEOG (Supplemental Educational Opportunity Grant)</t>
  </si>
  <si>
    <t>Federal Direct Student Loan - subsidized</t>
  </si>
  <si>
    <t>Federal Direct Student Loan - unsubsidized</t>
  </si>
  <si>
    <t>Other loan: non-institutional source</t>
  </si>
  <si>
    <t>PLUS loan: parent loan for undergraduate student</t>
  </si>
  <si>
    <t>Scholarship: institutional source</t>
  </si>
  <si>
    <t>Scholarship: non-institutional source</t>
  </si>
  <si>
    <t>Scholarship: Osher Scholarship</t>
  </si>
  <si>
    <t>Federal Work Study (FWS) (Federal share)</t>
  </si>
  <si>
    <t>Other Work Study and matching funds</t>
  </si>
  <si>
    <t>Annual 2014-2015</t>
  </si>
  <si>
    <t>Student Count</t>
  </si>
  <si>
    <t>Award Count</t>
  </si>
  <si>
    <t>Aid Amount</t>
  </si>
  <si>
    <t>Annual 2015-2016</t>
  </si>
  <si>
    <t>Annual Change</t>
  </si>
  <si>
    <t>Annual Percent Change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</si>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</sst>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$&quot;#,##0_);\(&quot;$&quot;#,##0\)"/>
  </numFmts>
  <fonts count="7" x14ac:knownFonts="1">
    <font>
      <sz val="10"/>
      <name val="Arial"/>
    </font>
    <font>
      <sz val="9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sz val="9"/>
      <name val="Tahoma"/>
      <family val="2"/>
    </font>
    <font>
      <sz val="10"/>
      <name val="Tahoma"/>
      <family val="2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1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/>
      <top style="medium">
        <color indexed="64"/>
      </top>
      <bottom style="thin">
        <color indexed="63"/>
      </bottom>
      <diagonal/>
    </border>
    <border>
      <left/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medium">
        <color indexed="64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quotePrefix="1" applyFont="0" applyFill="0" applyBorder="0" applyAlignment="0">
      <protection locked="0"/>
    </xf>
  </cellStyleXfs>
  <cellXfs count="51">
    <xf numFmtId="0" fontId="0" fillId="0" borderId="0" xfId="0"/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1" fillId="0" borderId="0" xfId="0" applyNumberFormat="1" applyFont="1" applyFill="1" applyBorder="1" applyAlignment="1" applyProtection="1">
      <alignment horizontal="left" vertical="top" wrapText="1" shrinkToFit="1"/>
    </xf>
    <xf numFmtId="0" fontId="4" fillId="0" borderId="0" xfId="0" applyNumberFormat="1" applyFont="1" applyFill="1" applyBorder="1" applyAlignment="1" applyProtection="1">
      <alignment horizontal="left" vertical="top" wrapText="1" shrinkToFi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5" fillId="0" borderId="0" xfId="0" applyNumberFormat="1" applyFont="1" applyFill="1" applyBorder="1" applyAlignment="1" applyProtection="1">
      <alignment horizontal="left" vertical="top"/>
    </xf>
    <xf numFmtId="0" fontId="5" fillId="0" borderId="0" xfId="0" applyNumberFormat="1" applyFont="1" applyFill="1" applyBorder="1" applyAlignment="1" applyProtection="1">
      <alignment horizontal="left" vertical="top" wrapText="1" shrinkToFit="1"/>
    </xf>
    <xf numFmtId="0" fontId="5" fillId="6" borderId="1" xfId="0" applyNumberFormat="1" applyFont="1" applyFill="1" applyBorder="1" applyAlignment="1" applyProtection="1">
      <alignment horizontal="left" vertical="center"/>
    </xf>
    <xf numFmtId="49" fontId="5" fillId="6" borderId="1" xfId="0" applyNumberFormat="1" applyFont="1" applyFill="1" applyBorder="1" applyAlignment="1" applyProtection="1">
      <alignment horizontal="left" vertical="center"/>
    </xf>
    <xf numFmtId="3" fontId="5" fillId="6" borderId="1" xfId="0" applyNumberFormat="1" applyFont="1" applyFill="1" applyBorder="1" applyAlignment="1" applyProtection="1">
      <alignment horizontal="right" vertical="center"/>
    </xf>
    <xf numFmtId="5" fontId="5" fillId="6" borderId="1" xfId="0" applyNumberFormat="1" applyFont="1" applyFill="1" applyBorder="1" applyAlignment="1" applyProtection="1">
      <alignment horizontal="right" vertical="center"/>
    </xf>
    <xf numFmtId="5" fontId="5" fillId="6" borderId="2" xfId="0" applyNumberFormat="1" applyFont="1" applyFill="1" applyBorder="1" applyAlignment="1" applyProtection="1">
      <alignment horizontal="right" vertical="center"/>
    </xf>
    <xf numFmtId="3" fontId="5" fillId="6" borderId="17" xfId="0" applyNumberFormat="1" applyFont="1" applyFill="1" applyBorder="1"/>
    <xf numFmtId="9" fontId="5" fillId="6" borderId="17" xfId="1" applyFont="1" applyFill="1" applyBorder="1">
      <protection locked="0"/>
    </xf>
    <xf numFmtId="0" fontId="5" fillId="0" borderId="1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3" fontId="5" fillId="0" borderId="1" xfId="0" applyNumberFormat="1" applyFont="1" applyFill="1" applyBorder="1" applyAlignment="1" applyProtection="1">
      <alignment horizontal="right" vertical="center"/>
    </xf>
    <xf numFmtId="5" fontId="5" fillId="0" borderId="1" xfId="0" applyNumberFormat="1" applyFont="1" applyFill="1" applyBorder="1" applyAlignment="1" applyProtection="1">
      <alignment horizontal="right" vertical="center"/>
    </xf>
    <xf numFmtId="5" fontId="5" fillId="0" borderId="2" xfId="0" applyNumberFormat="1" applyFont="1" applyFill="1" applyBorder="1" applyAlignment="1" applyProtection="1">
      <alignment horizontal="right" vertical="center"/>
    </xf>
    <xf numFmtId="3" fontId="5" fillId="0" borderId="17" xfId="0" applyNumberFormat="1" applyFont="1" applyBorder="1"/>
    <xf numFmtId="9" fontId="5" fillId="0" borderId="17" xfId="1" applyFont="1" applyBorder="1">
      <protection locked="0"/>
    </xf>
    <xf numFmtId="9" fontId="5" fillId="0" borderId="17" xfId="1" quotePrefix="1" applyFont="1" applyBorder="1" applyAlignment="1">
      <alignment horizontal="right"/>
      <protection locked="0"/>
    </xf>
    <xf numFmtId="49" fontId="5" fillId="0" borderId="2" xfId="0" applyNumberFormat="1" applyFont="1" applyFill="1" applyBorder="1" applyAlignment="1" applyProtection="1">
      <alignment horizontal="lef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/>
    </xf>
    <xf numFmtId="49" fontId="6" fillId="2" borderId="5" xfId="0" applyNumberFormat="1" applyFont="1" applyFill="1" applyBorder="1" applyAlignment="1" applyProtection="1">
      <alignment horizontal="center" vertical="center"/>
    </xf>
    <xf numFmtId="49" fontId="6" fillId="2" borderId="6" xfId="0" applyNumberFormat="1" applyFont="1" applyFill="1" applyBorder="1" applyAlignment="1" applyProtection="1">
      <alignment horizontal="center" vertical="center"/>
    </xf>
    <xf numFmtId="49" fontId="6" fillId="3" borderId="7" xfId="0" applyNumberFormat="1" applyFont="1" applyFill="1" applyBorder="1" applyAlignment="1" applyProtection="1">
      <alignment horizontal="center" vertical="center"/>
    </xf>
    <xf numFmtId="49" fontId="6" fillId="3" borderId="5" xfId="0" applyNumberFormat="1" applyFont="1" applyFill="1" applyBorder="1" applyAlignment="1" applyProtection="1">
      <alignment horizontal="center" vertical="center"/>
    </xf>
    <xf numFmtId="49" fontId="6" fillId="3" borderId="8" xfId="0" applyNumberFormat="1" applyFont="1" applyFill="1" applyBorder="1" applyAlignment="1" applyProtection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2" fontId="6" fillId="2" borderId="12" xfId="0" applyNumberFormat="1" applyFont="1" applyFill="1" applyBorder="1" applyAlignment="1" applyProtection="1">
      <alignment horizontal="center" vertical="center" wrapText="1"/>
    </xf>
    <xf numFmtId="22" fontId="6" fillId="2" borderId="1" xfId="0" applyNumberFormat="1" applyFont="1" applyFill="1" applyBorder="1" applyAlignment="1" applyProtection="1">
      <alignment horizontal="center" vertical="center" wrapText="1"/>
    </xf>
    <xf numFmtId="22" fontId="6" fillId="3" borderId="1" xfId="0" applyNumberFormat="1" applyFont="1" applyFill="1" applyBorder="1" applyAlignment="1" applyProtection="1">
      <alignment horizontal="center" vertical="center" wrapText="1"/>
    </xf>
    <xf numFmtId="22" fontId="6" fillId="3" borderId="13" xfId="0" applyNumberFormat="1" applyFont="1" applyFill="1" applyBorder="1" applyAlignment="1" applyProtection="1">
      <alignment horizontal="center" vertical="center" wrapText="1"/>
    </xf>
    <xf numFmtId="22" fontId="6" fillId="4" borderId="14" xfId="0" applyNumberFormat="1" applyFont="1" applyFill="1" applyBorder="1" applyAlignment="1" applyProtection="1">
      <alignment horizontal="center" vertical="center" wrapText="1"/>
    </xf>
    <xf numFmtId="22" fontId="6" fillId="4" borderId="15" xfId="0" applyNumberFormat="1" applyFont="1" applyFill="1" applyBorder="1" applyAlignment="1" applyProtection="1">
      <alignment horizontal="center" vertical="center" wrapText="1"/>
    </xf>
    <xf numFmtId="22" fontId="6" fillId="5" borderId="15" xfId="0" applyNumberFormat="1" applyFont="1" applyFill="1" applyBorder="1" applyAlignment="1" applyProtection="1">
      <alignment horizontal="center" vertical="center" wrapText="1"/>
    </xf>
    <xf numFmtId="22" fontId="6" fillId="5" borderId="16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left" vertical="center"/>
    </xf>
    <xf numFmtId="3" fontId="6" fillId="0" borderId="1" xfId="0" applyNumberFormat="1" applyFont="1" applyFill="1" applyBorder="1" applyAlignment="1" applyProtection="1">
      <alignment horizontal="right" vertical="center"/>
    </xf>
    <xf numFmtId="5" fontId="6" fillId="0" borderId="1" xfId="0" applyNumberFormat="1" applyFont="1" applyFill="1" applyBorder="1" applyAlignment="1" applyProtection="1">
      <alignment horizontal="right" vertical="center"/>
    </xf>
    <xf numFmtId="5" fontId="6" fillId="0" borderId="2" xfId="0" applyNumberFormat="1" applyFont="1" applyFill="1" applyBorder="1" applyAlignment="1" applyProtection="1">
      <alignment horizontal="right" vertical="center"/>
    </xf>
    <xf numFmtId="3" fontId="6" fillId="0" borderId="17" xfId="0" applyNumberFormat="1" applyFont="1" applyBorder="1"/>
    <xf numFmtId="9" fontId="6" fillId="0" borderId="17" xfId="1" applyFont="1" applyBorder="1"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D4D0C8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topLeftCell="A9" workbookViewId="0">
      <selection activeCell="J19" sqref="J19"/>
    </sheetView>
  </sheetViews>
  <sheetFormatPr defaultRowHeight="12.75" x14ac:dyDescent="0.2"/>
  <cols>
    <col min="1" max="1" width="2.7109375" customWidth="1"/>
    <col min="2" max="2" width="6.140625" customWidth="1"/>
    <col min="3" max="3" width="37.5703125" customWidth="1"/>
    <col min="4" max="4" width="8.42578125" customWidth="1"/>
    <col min="5" max="5" width="11.140625" customWidth="1"/>
    <col min="6" max="6" width="11.5703125" customWidth="1"/>
    <col min="7" max="7" width="14.140625" customWidth="1"/>
    <col min="8" max="9" width="11.140625" customWidth="1"/>
    <col min="10" max="10" width="13.28515625" customWidth="1"/>
    <col min="11" max="16" width="11.140625" customWidth="1"/>
  </cols>
  <sheetData>
    <row r="1" spans="1:16" x14ac:dyDescent="0.2">
      <c r="A1" s="4" t="s">
        <v>0</v>
      </c>
      <c r="B1" s="4"/>
      <c r="C1" s="4"/>
      <c r="D1" s="1"/>
      <c r="E1" s="1"/>
      <c r="F1" s="1"/>
      <c r="G1" s="1"/>
      <c r="H1" s="1"/>
      <c r="I1" s="1"/>
      <c r="J1" s="1"/>
    </row>
    <row r="2" spans="1:16" x14ac:dyDescent="0.2">
      <c r="A2" s="4" t="s">
        <v>1</v>
      </c>
      <c r="B2" s="4"/>
      <c r="C2" s="4"/>
      <c r="D2" s="1"/>
      <c r="E2" s="1"/>
      <c r="F2" s="1"/>
      <c r="G2" s="1"/>
      <c r="H2" s="1"/>
      <c r="I2" s="1"/>
      <c r="J2" s="1"/>
    </row>
    <row r="3" spans="1:16" x14ac:dyDescent="0.2">
      <c r="A3" s="5" t="s">
        <v>0</v>
      </c>
      <c r="B3" s="5"/>
      <c r="C3" s="5"/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</row>
    <row r="4" spans="1:16" x14ac:dyDescent="0.2">
      <c r="A4" s="5" t="s">
        <v>1</v>
      </c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3" customFormat="1" ht="13.5" thickBot="1" x14ac:dyDescent="0.25">
      <c r="A5" s="2"/>
      <c r="B5" s="2"/>
      <c r="C5" s="2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x14ac:dyDescent="0.2">
      <c r="A6" s="8"/>
      <c r="B6" s="8"/>
      <c r="C6" s="8"/>
      <c r="D6" s="9"/>
      <c r="E6" s="28" t="s">
        <v>35</v>
      </c>
      <c r="F6" s="29"/>
      <c r="G6" s="30"/>
      <c r="H6" s="31" t="s">
        <v>39</v>
      </c>
      <c r="I6" s="32"/>
      <c r="J6" s="33"/>
      <c r="K6" s="34" t="s">
        <v>40</v>
      </c>
      <c r="L6" s="35"/>
      <c r="M6" s="35"/>
      <c r="N6" s="35" t="s">
        <v>41</v>
      </c>
      <c r="O6" s="35"/>
      <c r="P6" s="36"/>
    </row>
    <row r="7" spans="1:16" ht="25.5" x14ac:dyDescent="0.2">
      <c r="A7" s="10"/>
      <c r="B7" s="10"/>
      <c r="C7" s="10"/>
      <c r="D7" s="9"/>
      <c r="E7" s="37" t="s">
        <v>36</v>
      </c>
      <c r="F7" s="38" t="s">
        <v>37</v>
      </c>
      <c r="G7" s="38" t="s">
        <v>38</v>
      </c>
      <c r="H7" s="39" t="s">
        <v>36</v>
      </c>
      <c r="I7" s="39" t="s">
        <v>37</v>
      </c>
      <c r="J7" s="40" t="s">
        <v>38</v>
      </c>
      <c r="K7" s="41" t="s">
        <v>36</v>
      </c>
      <c r="L7" s="42" t="s">
        <v>37</v>
      </c>
      <c r="M7" s="42" t="s">
        <v>38</v>
      </c>
      <c r="N7" s="43" t="s">
        <v>36</v>
      </c>
      <c r="O7" s="43" t="s">
        <v>37</v>
      </c>
      <c r="P7" s="44" t="s">
        <v>38</v>
      </c>
    </row>
    <row r="8" spans="1:16" x14ac:dyDescent="0.2">
      <c r="A8" s="45" t="s">
        <v>2</v>
      </c>
      <c r="B8" s="45"/>
      <c r="C8" s="45"/>
      <c r="D8" s="45"/>
      <c r="E8" s="46">
        <v>6571</v>
      </c>
      <c r="F8" s="46">
        <v>21263</v>
      </c>
      <c r="G8" s="47">
        <v>15260896</v>
      </c>
      <c r="H8" s="46">
        <v>6403</v>
      </c>
      <c r="I8" s="46">
        <v>23755</v>
      </c>
      <c r="J8" s="48">
        <v>14125725</v>
      </c>
      <c r="K8" s="49">
        <f>H8-E8</f>
        <v>-168</v>
      </c>
      <c r="L8" s="49">
        <f t="shared" ref="L8:M23" si="0">I8-F8</f>
        <v>2492</v>
      </c>
      <c r="M8" s="49">
        <f t="shared" si="0"/>
        <v>-1135171</v>
      </c>
      <c r="N8" s="50">
        <f>K8/E8</f>
        <v>-2.5566884796834576E-2</v>
      </c>
      <c r="O8" s="50">
        <f t="shared" ref="O8:P21" si="1">L8/F8</f>
        <v>0.117198890090768</v>
      </c>
      <c r="P8" s="50">
        <f t="shared" si="1"/>
        <v>-7.4384295653413798E-2</v>
      </c>
    </row>
    <row r="9" spans="1:16" x14ac:dyDescent="0.2">
      <c r="A9" s="11"/>
      <c r="B9" s="12" t="s">
        <v>4</v>
      </c>
      <c r="C9" s="12"/>
      <c r="D9" s="12"/>
      <c r="E9" s="13">
        <v>6290</v>
      </c>
      <c r="F9" s="13">
        <v>14001</v>
      </c>
      <c r="G9" s="14">
        <v>4366475</v>
      </c>
      <c r="H9" s="13">
        <v>6137</v>
      </c>
      <c r="I9" s="13">
        <v>14373</v>
      </c>
      <c r="J9" s="15">
        <v>4324698</v>
      </c>
      <c r="K9" s="16">
        <f t="shared" ref="K9:M39" si="2">H9-E9</f>
        <v>-153</v>
      </c>
      <c r="L9" s="16">
        <f t="shared" si="0"/>
        <v>372</v>
      </c>
      <c r="M9" s="16">
        <f t="shared" si="0"/>
        <v>-41777</v>
      </c>
      <c r="N9" s="17">
        <f t="shared" ref="N9:P39" si="3">K9/E9</f>
        <v>-2.4324324324324326E-2</v>
      </c>
      <c r="O9" s="17">
        <f t="shared" si="1"/>
        <v>2.656953074780373E-2</v>
      </c>
      <c r="P9" s="17">
        <f t="shared" si="1"/>
        <v>-9.567671863459656E-3</v>
      </c>
    </row>
    <row r="10" spans="1:16" x14ac:dyDescent="0.2">
      <c r="A10" s="18"/>
      <c r="B10" s="18"/>
      <c r="C10" s="19" t="s">
        <v>9</v>
      </c>
      <c r="D10" s="19"/>
      <c r="E10" s="20">
        <v>18</v>
      </c>
      <c r="F10" s="20">
        <v>38</v>
      </c>
      <c r="G10" s="21">
        <v>9146</v>
      </c>
      <c r="H10" s="20">
        <v>17</v>
      </c>
      <c r="I10" s="20">
        <v>40</v>
      </c>
      <c r="J10" s="22">
        <v>10932</v>
      </c>
      <c r="K10" s="23">
        <f t="shared" si="2"/>
        <v>-1</v>
      </c>
      <c r="L10" s="23">
        <f t="shared" si="0"/>
        <v>2</v>
      </c>
      <c r="M10" s="23">
        <f t="shared" si="0"/>
        <v>1786</v>
      </c>
      <c r="N10" s="24">
        <f t="shared" si="3"/>
        <v>-5.5555555555555552E-2</v>
      </c>
      <c r="O10" s="24">
        <f t="shared" si="1"/>
        <v>5.2631578947368418E-2</v>
      </c>
      <c r="P10" s="24">
        <f t="shared" si="1"/>
        <v>0.19527662366061665</v>
      </c>
    </row>
    <row r="11" spans="1:16" x14ac:dyDescent="0.2">
      <c r="A11" s="18"/>
      <c r="B11" s="18"/>
      <c r="C11" s="19" t="s">
        <v>10</v>
      </c>
      <c r="D11" s="19"/>
      <c r="E11" s="20">
        <v>10</v>
      </c>
      <c r="F11" s="20">
        <v>16</v>
      </c>
      <c r="G11" s="21">
        <v>2558</v>
      </c>
      <c r="H11" s="20">
        <v>5</v>
      </c>
      <c r="I11" s="20">
        <v>11</v>
      </c>
      <c r="J11" s="22">
        <v>1705</v>
      </c>
      <c r="K11" s="23">
        <f t="shared" si="2"/>
        <v>-5</v>
      </c>
      <c r="L11" s="23">
        <f t="shared" si="0"/>
        <v>-5</v>
      </c>
      <c r="M11" s="23">
        <f t="shared" si="0"/>
        <v>-853</v>
      </c>
      <c r="N11" s="24">
        <f t="shared" si="3"/>
        <v>-0.5</v>
      </c>
      <c r="O11" s="24">
        <f t="shared" si="1"/>
        <v>-0.3125</v>
      </c>
      <c r="P11" s="24">
        <f t="shared" si="1"/>
        <v>-0.33346364347146207</v>
      </c>
    </row>
    <row r="12" spans="1:16" x14ac:dyDescent="0.2">
      <c r="A12" s="18"/>
      <c r="B12" s="18"/>
      <c r="C12" s="19" t="s">
        <v>11</v>
      </c>
      <c r="D12" s="19"/>
      <c r="E12" s="20">
        <v>2</v>
      </c>
      <c r="F12" s="20">
        <v>2</v>
      </c>
      <c r="G12" s="21">
        <v>0</v>
      </c>
      <c r="H12" s="20"/>
      <c r="I12" s="20"/>
      <c r="J12" s="22"/>
      <c r="K12" s="23">
        <f t="shared" si="2"/>
        <v>-2</v>
      </c>
      <c r="L12" s="23">
        <f t="shared" si="0"/>
        <v>-2</v>
      </c>
      <c r="M12" s="23">
        <f t="shared" si="0"/>
        <v>0</v>
      </c>
      <c r="N12" s="25" t="s">
        <v>42</v>
      </c>
      <c r="O12" s="25" t="s">
        <v>42</v>
      </c>
      <c r="P12" s="25" t="s">
        <v>42</v>
      </c>
    </row>
    <row r="13" spans="1:16" x14ac:dyDescent="0.2">
      <c r="A13" s="18"/>
      <c r="B13" s="18"/>
      <c r="C13" s="19" t="s">
        <v>12</v>
      </c>
      <c r="D13" s="19"/>
      <c r="E13" s="20">
        <v>798</v>
      </c>
      <c r="F13" s="20">
        <v>1621</v>
      </c>
      <c r="G13" s="21">
        <v>461862</v>
      </c>
      <c r="H13" s="20">
        <v>1227</v>
      </c>
      <c r="I13" s="20">
        <v>2334</v>
      </c>
      <c r="J13" s="22">
        <v>677444</v>
      </c>
      <c r="K13" s="23">
        <f t="shared" si="2"/>
        <v>429</v>
      </c>
      <c r="L13" s="23">
        <f t="shared" si="0"/>
        <v>713</v>
      </c>
      <c r="M13" s="23">
        <f t="shared" si="0"/>
        <v>215582</v>
      </c>
      <c r="N13" s="24">
        <f t="shared" si="3"/>
        <v>0.53759398496240607</v>
      </c>
      <c r="O13" s="24">
        <f t="shared" si="1"/>
        <v>0.43985194324491056</v>
      </c>
      <c r="P13" s="24">
        <f t="shared" si="1"/>
        <v>0.46676712957550093</v>
      </c>
    </row>
    <row r="14" spans="1:16" x14ac:dyDescent="0.2">
      <c r="A14" s="18"/>
      <c r="B14" s="18"/>
      <c r="C14" s="19" t="s">
        <v>13</v>
      </c>
      <c r="D14" s="19"/>
      <c r="E14" s="20">
        <v>5431</v>
      </c>
      <c r="F14" s="20">
        <v>12224</v>
      </c>
      <c r="G14" s="21">
        <v>3856804</v>
      </c>
      <c r="H14" s="20">
        <v>5211</v>
      </c>
      <c r="I14" s="20">
        <v>11891</v>
      </c>
      <c r="J14" s="22">
        <v>3600082</v>
      </c>
      <c r="K14" s="23">
        <f t="shared" si="2"/>
        <v>-220</v>
      </c>
      <c r="L14" s="23">
        <f t="shared" si="0"/>
        <v>-333</v>
      </c>
      <c r="M14" s="23">
        <f t="shared" si="0"/>
        <v>-256722</v>
      </c>
      <c r="N14" s="24">
        <f t="shared" si="3"/>
        <v>-4.0508193702817163E-2</v>
      </c>
      <c r="O14" s="24">
        <f t="shared" si="1"/>
        <v>-2.7241492146596859E-2</v>
      </c>
      <c r="P14" s="24">
        <f t="shared" si="1"/>
        <v>-6.6563403273798727E-2</v>
      </c>
    </row>
    <row r="15" spans="1:16" ht="24.75" customHeight="1" x14ac:dyDescent="0.2">
      <c r="A15" s="18"/>
      <c r="B15" s="18"/>
      <c r="C15" s="26" t="s">
        <v>14</v>
      </c>
      <c r="D15" s="27"/>
      <c r="E15" s="20">
        <v>46</v>
      </c>
      <c r="F15" s="20">
        <v>100</v>
      </c>
      <c r="G15" s="21">
        <v>36105</v>
      </c>
      <c r="H15" s="20">
        <v>46</v>
      </c>
      <c r="I15" s="20">
        <v>97</v>
      </c>
      <c r="J15" s="22">
        <v>34535</v>
      </c>
      <c r="K15" s="23">
        <f t="shared" si="2"/>
        <v>0</v>
      </c>
      <c r="L15" s="23">
        <f t="shared" si="0"/>
        <v>-3</v>
      </c>
      <c r="M15" s="23">
        <f t="shared" si="0"/>
        <v>-1570</v>
      </c>
      <c r="N15" s="24">
        <f t="shared" si="3"/>
        <v>0</v>
      </c>
      <c r="O15" s="24">
        <f t="shared" si="1"/>
        <v>-0.03</v>
      </c>
      <c r="P15" s="24">
        <f t="shared" si="1"/>
        <v>-4.3484281955407836E-2</v>
      </c>
    </row>
    <row r="16" spans="1:16" x14ac:dyDescent="0.2">
      <c r="A16" s="11"/>
      <c r="B16" s="12" t="s">
        <v>5</v>
      </c>
      <c r="C16" s="12"/>
      <c r="D16" s="12"/>
      <c r="E16" s="13">
        <v>1719</v>
      </c>
      <c r="F16" s="13">
        <v>5448</v>
      </c>
      <c r="G16" s="14">
        <v>5559323</v>
      </c>
      <c r="H16" s="13">
        <v>1552</v>
      </c>
      <c r="I16" s="13">
        <v>6481</v>
      </c>
      <c r="J16" s="15">
        <v>5349019</v>
      </c>
      <c r="K16" s="16">
        <f t="shared" si="2"/>
        <v>-167</v>
      </c>
      <c r="L16" s="16">
        <f t="shared" si="0"/>
        <v>1033</v>
      </c>
      <c r="M16" s="16">
        <f t="shared" si="0"/>
        <v>-210304</v>
      </c>
      <c r="N16" s="17">
        <f t="shared" si="3"/>
        <v>-9.7149505526468879E-2</v>
      </c>
      <c r="O16" s="17">
        <f t="shared" si="1"/>
        <v>0.18961086637298091</v>
      </c>
      <c r="P16" s="17">
        <f t="shared" si="1"/>
        <v>-3.7829066596778059E-2</v>
      </c>
    </row>
    <row r="17" spans="1:16" x14ac:dyDescent="0.2">
      <c r="A17" s="18"/>
      <c r="B17" s="18"/>
      <c r="C17" s="19" t="s">
        <v>15</v>
      </c>
      <c r="D17" s="19"/>
      <c r="E17" s="20">
        <v>209</v>
      </c>
      <c r="F17" s="20">
        <v>535</v>
      </c>
      <c r="G17" s="21">
        <v>280502</v>
      </c>
      <c r="H17" s="20">
        <v>246</v>
      </c>
      <c r="I17" s="20">
        <v>634</v>
      </c>
      <c r="J17" s="22">
        <v>327750</v>
      </c>
      <c r="K17" s="23">
        <f t="shared" si="2"/>
        <v>37</v>
      </c>
      <c r="L17" s="23">
        <f t="shared" si="0"/>
        <v>99</v>
      </c>
      <c r="M17" s="23">
        <f t="shared" si="0"/>
        <v>47248</v>
      </c>
      <c r="N17" s="24">
        <f t="shared" si="3"/>
        <v>0.17703349282296652</v>
      </c>
      <c r="O17" s="24">
        <f t="shared" si="1"/>
        <v>0.18504672897196262</v>
      </c>
      <c r="P17" s="24">
        <f t="shared" si="1"/>
        <v>0.16844086673178801</v>
      </c>
    </row>
    <row r="18" spans="1:16" x14ac:dyDescent="0.2">
      <c r="A18" s="18"/>
      <c r="B18" s="18"/>
      <c r="C18" s="19" t="s">
        <v>16</v>
      </c>
      <c r="D18" s="19"/>
      <c r="E18" s="20">
        <v>27</v>
      </c>
      <c r="F18" s="20">
        <v>60</v>
      </c>
      <c r="G18" s="21">
        <v>10257</v>
      </c>
      <c r="H18" s="20">
        <v>18</v>
      </c>
      <c r="I18" s="20">
        <v>49</v>
      </c>
      <c r="J18" s="22">
        <v>8614</v>
      </c>
      <c r="K18" s="23">
        <f t="shared" si="2"/>
        <v>-9</v>
      </c>
      <c r="L18" s="23">
        <f t="shared" si="0"/>
        <v>-11</v>
      </c>
      <c r="M18" s="23">
        <f t="shared" si="0"/>
        <v>-1643</v>
      </c>
      <c r="N18" s="24">
        <f t="shared" si="3"/>
        <v>-0.33333333333333331</v>
      </c>
      <c r="O18" s="24">
        <f t="shared" si="1"/>
        <v>-0.18333333333333332</v>
      </c>
      <c r="P18" s="24">
        <f t="shared" si="1"/>
        <v>-0.160183289460856</v>
      </c>
    </row>
    <row r="19" spans="1:16" x14ac:dyDescent="0.2">
      <c r="A19" s="18"/>
      <c r="B19" s="18"/>
      <c r="C19" s="19" t="s">
        <v>17</v>
      </c>
      <c r="D19" s="19"/>
      <c r="E19" s="20">
        <v>13</v>
      </c>
      <c r="F19" s="20">
        <v>29</v>
      </c>
      <c r="G19" s="21">
        <v>9250</v>
      </c>
      <c r="H19" s="20">
        <v>9</v>
      </c>
      <c r="I19" s="20">
        <v>21</v>
      </c>
      <c r="J19" s="22">
        <v>5900</v>
      </c>
      <c r="K19" s="23">
        <f t="shared" si="2"/>
        <v>-4</v>
      </c>
      <c r="L19" s="23">
        <f t="shared" si="0"/>
        <v>-8</v>
      </c>
      <c r="M19" s="23">
        <f t="shared" si="0"/>
        <v>-3350</v>
      </c>
      <c r="N19" s="24">
        <f t="shared" si="3"/>
        <v>-0.30769230769230771</v>
      </c>
      <c r="O19" s="24">
        <f t="shared" si="1"/>
        <v>-0.27586206896551724</v>
      </c>
      <c r="P19" s="24">
        <f t="shared" si="1"/>
        <v>-0.36216216216216218</v>
      </c>
    </row>
    <row r="20" spans="1:16" ht="27" customHeight="1" x14ac:dyDescent="0.2">
      <c r="A20" s="18"/>
      <c r="B20" s="18"/>
      <c r="C20" s="19" t="s">
        <v>18</v>
      </c>
      <c r="D20" s="19"/>
      <c r="E20" s="20">
        <v>5</v>
      </c>
      <c r="F20" s="20">
        <v>5</v>
      </c>
      <c r="G20" s="21">
        <v>19166</v>
      </c>
      <c r="H20" s="20">
        <v>7</v>
      </c>
      <c r="I20" s="20">
        <v>7</v>
      </c>
      <c r="J20" s="22">
        <v>26578</v>
      </c>
      <c r="K20" s="23">
        <f t="shared" si="2"/>
        <v>2</v>
      </c>
      <c r="L20" s="23">
        <f t="shared" si="0"/>
        <v>2</v>
      </c>
      <c r="M20" s="23">
        <f t="shared" si="0"/>
        <v>7412</v>
      </c>
      <c r="N20" s="24">
        <f t="shared" si="3"/>
        <v>0.4</v>
      </c>
      <c r="O20" s="24">
        <f t="shared" si="1"/>
        <v>0.4</v>
      </c>
      <c r="P20" s="24">
        <f t="shared" si="1"/>
        <v>0.38672649483460292</v>
      </c>
    </row>
    <row r="21" spans="1:16" ht="36.75" customHeight="1" x14ac:dyDescent="0.2">
      <c r="A21" s="18"/>
      <c r="B21" s="18"/>
      <c r="C21" s="26" t="s">
        <v>19</v>
      </c>
      <c r="D21" s="27"/>
      <c r="E21" s="20">
        <v>2</v>
      </c>
      <c r="F21" s="20">
        <v>2</v>
      </c>
      <c r="G21" s="21">
        <v>1590</v>
      </c>
      <c r="H21" s="20"/>
      <c r="I21" s="20"/>
      <c r="J21" s="22"/>
      <c r="K21" s="23">
        <f t="shared" si="2"/>
        <v>-2</v>
      </c>
      <c r="L21" s="23">
        <f t="shared" si="0"/>
        <v>-2</v>
      </c>
      <c r="M21" s="23">
        <f t="shared" si="0"/>
        <v>-1590</v>
      </c>
      <c r="N21" s="24">
        <f t="shared" si="3"/>
        <v>-1</v>
      </c>
      <c r="O21" s="24">
        <f t="shared" si="1"/>
        <v>-1</v>
      </c>
      <c r="P21" s="24">
        <f t="shared" si="1"/>
        <v>-1</v>
      </c>
    </row>
    <row r="22" spans="1:16" ht="17.25" customHeight="1" x14ac:dyDescent="0.2">
      <c r="A22" s="18"/>
      <c r="B22" s="18"/>
      <c r="C22" s="19" t="s">
        <v>20</v>
      </c>
      <c r="D22" s="19"/>
      <c r="E22" s="20"/>
      <c r="F22" s="20"/>
      <c r="G22" s="21"/>
      <c r="H22" s="20">
        <v>333</v>
      </c>
      <c r="I22" s="20">
        <v>794</v>
      </c>
      <c r="J22" s="22">
        <v>101787</v>
      </c>
      <c r="K22" s="23">
        <f t="shared" si="2"/>
        <v>333</v>
      </c>
      <c r="L22" s="23">
        <f t="shared" si="0"/>
        <v>794</v>
      </c>
      <c r="M22" s="23">
        <f t="shared" si="0"/>
        <v>101787</v>
      </c>
      <c r="N22" s="25" t="s">
        <v>42</v>
      </c>
      <c r="O22" s="25" t="s">
        <v>42</v>
      </c>
      <c r="P22" s="25" t="s">
        <v>42</v>
      </c>
    </row>
    <row r="23" spans="1:16" x14ac:dyDescent="0.2">
      <c r="A23" s="18"/>
      <c r="B23" s="18"/>
      <c r="C23" s="19" t="s">
        <v>21</v>
      </c>
      <c r="D23" s="19"/>
      <c r="E23" s="20"/>
      <c r="F23" s="20"/>
      <c r="G23" s="21"/>
      <c r="H23" s="20">
        <v>214</v>
      </c>
      <c r="I23" s="20">
        <v>505</v>
      </c>
      <c r="J23" s="22">
        <v>101000</v>
      </c>
      <c r="K23" s="23">
        <f t="shared" si="2"/>
        <v>214</v>
      </c>
      <c r="L23" s="23">
        <f t="shared" si="0"/>
        <v>505</v>
      </c>
      <c r="M23" s="23">
        <f t="shared" si="0"/>
        <v>101000</v>
      </c>
      <c r="N23" s="25" t="s">
        <v>42</v>
      </c>
      <c r="O23" s="25" t="s">
        <v>42</v>
      </c>
      <c r="P23" s="25" t="s">
        <v>42</v>
      </c>
    </row>
    <row r="24" spans="1:16" x14ac:dyDescent="0.2">
      <c r="A24" s="18"/>
      <c r="B24" s="18"/>
      <c r="C24" s="19" t="s">
        <v>22</v>
      </c>
      <c r="D24" s="19"/>
      <c r="E24" s="20">
        <v>383</v>
      </c>
      <c r="F24" s="20">
        <v>383</v>
      </c>
      <c r="G24" s="21">
        <v>199696</v>
      </c>
      <c r="H24" s="20">
        <v>418</v>
      </c>
      <c r="I24" s="20">
        <v>418</v>
      </c>
      <c r="J24" s="22">
        <v>249478</v>
      </c>
      <c r="K24" s="23">
        <f t="shared" si="2"/>
        <v>35</v>
      </c>
      <c r="L24" s="23">
        <f t="shared" si="2"/>
        <v>35</v>
      </c>
      <c r="M24" s="23">
        <f t="shared" si="2"/>
        <v>49782</v>
      </c>
      <c r="N24" s="24">
        <f t="shared" si="3"/>
        <v>9.1383812010443863E-2</v>
      </c>
      <c r="O24" s="24">
        <f t="shared" si="3"/>
        <v>9.1383812010443863E-2</v>
      </c>
      <c r="P24" s="24">
        <f t="shared" si="3"/>
        <v>0.24928891915711882</v>
      </c>
    </row>
    <row r="25" spans="1:16" x14ac:dyDescent="0.2">
      <c r="A25" s="18"/>
      <c r="B25" s="18"/>
      <c r="C25" s="19" t="s">
        <v>23</v>
      </c>
      <c r="D25" s="19"/>
      <c r="E25" s="20">
        <v>17</v>
      </c>
      <c r="F25" s="20">
        <v>22</v>
      </c>
      <c r="G25" s="21">
        <v>23529</v>
      </c>
      <c r="H25" s="20">
        <v>19</v>
      </c>
      <c r="I25" s="20">
        <v>21</v>
      </c>
      <c r="J25" s="22">
        <v>31628</v>
      </c>
      <c r="K25" s="23">
        <f t="shared" si="2"/>
        <v>2</v>
      </c>
      <c r="L25" s="23">
        <f t="shared" si="2"/>
        <v>-1</v>
      </c>
      <c r="M25" s="23">
        <f t="shared" si="2"/>
        <v>8099</v>
      </c>
      <c r="N25" s="24">
        <f t="shared" si="3"/>
        <v>0.11764705882352941</v>
      </c>
      <c r="O25" s="24">
        <f t="shared" si="3"/>
        <v>-4.5454545454545456E-2</v>
      </c>
      <c r="P25" s="24">
        <f t="shared" si="3"/>
        <v>0.34421352373666542</v>
      </c>
    </row>
    <row r="26" spans="1:16" x14ac:dyDescent="0.2">
      <c r="A26" s="18"/>
      <c r="B26" s="18"/>
      <c r="C26" s="19" t="s">
        <v>24</v>
      </c>
      <c r="D26" s="19"/>
      <c r="E26" s="20">
        <v>1552</v>
      </c>
      <c r="F26" s="20">
        <v>3718</v>
      </c>
      <c r="G26" s="21">
        <v>4874933</v>
      </c>
      <c r="H26" s="20">
        <v>1341</v>
      </c>
      <c r="I26" s="20">
        <v>3337</v>
      </c>
      <c r="J26" s="22">
        <v>4356884</v>
      </c>
      <c r="K26" s="23">
        <f t="shared" si="2"/>
        <v>-211</v>
      </c>
      <c r="L26" s="23">
        <f t="shared" si="2"/>
        <v>-381</v>
      </c>
      <c r="M26" s="23">
        <f t="shared" si="2"/>
        <v>-518049</v>
      </c>
      <c r="N26" s="24">
        <f t="shared" si="3"/>
        <v>-0.13595360824742267</v>
      </c>
      <c r="O26" s="24">
        <f t="shared" si="3"/>
        <v>-0.10247444862829479</v>
      </c>
      <c r="P26" s="24">
        <f t="shared" si="3"/>
        <v>-0.10626792204118497</v>
      </c>
    </row>
    <row r="27" spans="1:16" x14ac:dyDescent="0.2">
      <c r="A27" s="18"/>
      <c r="B27" s="18"/>
      <c r="C27" s="19" t="s">
        <v>25</v>
      </c>
      <c r="D27" s="19"/>
      <c r="E27" s="20">
        <v>286</v>
      </c>
      <c r="F27" s="20">
        <v>694</v>
      </c>
      <c r="G27" s="21">
        <v>140400</v>
      </c>
      <c r="H27" s="20">
        <v>276</v>
      </c>
      <c r="I27" s="20">
        <v>695</v>
      </c>
      <c r="J27" s="22">
        <v>139400</v>
      </c>
      <c r="K27" s="23">
        <f t="shared" si="2"/>
        <v>-10</v>
      </c>
      <c r="L27" s="23">
        <f t="shared" si="2"/>
        <v>1</v>
      </c>
      <c r="M27" s="23">
        <f t="shared" si="2"/>
        <v>-1000</v>
      </c>
      <c r="N27" s="24">
        <f t="shared" si="3"/>
        <v>-3.4965034965034968E-2</v>
      </c>
      <c r="O27" s="24">
        <f t="shared" si="3"/>
        <v>1.440922190201729E-3</v>
      </c>
      <c r="P27" s="24">
        <f t="shared" si="3"/>
        <v>-7.1225071225071226E-3</v>
      </c>
    </row>
    <row r="28" spans="1:16" x14ac:dyDescent="0.2">
      <c r="A28" s="11"/>
      <c r="B28" s="12" t="s">
        <v>6</v>
      </c>
      <c r="C28" s="12"/>
      <c r="D28" s="12"/>
      <c r="E28" s="13">
        <v>654</v>
      </c>
      <c r="F28" s="13">
        <v>1134</v>
      </c>
      <c r="G28" s="14">
        <v>4775441</v>
      </c>
      <c r="H28" s="13">
        <v>482</v>
      </c>
      <c r="I28" s="13">
        <v>2037</v>
      </c>
      <c r="J28" s="15">
        <v>3754009</v>
      </c>
      <c r="K28" s="16">
        <f t="shared" si="2"/>
        <v>-172</v>
      </c>
      <c r="L28" s="16">
        <f t="shared" si="2"/>
        <v>903</v>
      </c>
      <c r="M28" s="16">
        <f t="shared" si="2"/>
        <v>-1021432</v>
      </c>
      <c r="N28" s="17">
        <f t="shared" si="3"/>
        <v>-0.26299694189602446</v>
      </c>
      <c r="O28" s="17">
        <f t="shared" si="3"/>
        <v>0.79629629629629628</v>
      </c>
      <c r="P28" s="17">
        <f t="shared" si="3"/>
        <v>-0.21389270645370762</v>
      </c>
    </row>
    <row r="29" spans="1:16" x14ac:dyDescent="0.2">
      <c r="A29" s="18"/>
      <c r="B29" s="18"/>
      <c r="C29" s="19" t="s">
        <v>26</v>
      </c>
      <c r="D29" s="19"/>
      <c r="E29" s="20">
        <v>592</v>
      </c>
      <c r="F29" s="20">
        <v>592</v>
      </c>
      <c r="G29" s="21">
        <v>1792490</v>
      </c>
      <c r="H29" s="20">
        <v>444</v>
      </c>
      <c r="I29" s="20">
        <v>1048</v>
      </c>
      <c r="J29" s="22">
        <v>1395911</v>
      </c>
      <c r="K29" s="23">
        <f t="shared" si="2"/>
        <v>-148</v>
      </c>
      <c r="L29" s="23">
        <f t="shared" si="2"/>
        <v>456</v>
      </c>
      <c r="M29" s="23">
        <f t="shared" si="2"/>
        <v>-396579</v>
      </c>
      <c r="N29" s="24">
        <f t="shared" si="3"/>
        <v>-0.25</v>
      </c>
      <c r="O29" s="24">
        <f t="shared" si="3"/>
        <v>0.77027027027027029</v>
      </c>
      <c r="P29" s="24">
        <f t="shared" si="3"/>
        <v>-0.22124474892468018</v>
      </c>
    </row>
    <row r="30" spans="1:16" x14ac:dyDescent="0.2">
      <c r="A30" s="18"/>
      <c r="B30" s="18"/>
      <c r="C30" s="19" t="s">
        <v>27</v>
      </c>
      <c r="D30" s="19"/>
      <c r="E30" s="20">
        <v>485</v>
      </c>
      <c r="F30" s="20">
        <v>485</v>
      </c>
      <c r="G30" s="21">
        <v>2030358</v>
      </c>
      <c r="H30" s="20">
        <v>359</v>
      </c>
      <c r="I30" s="20">
        <v>862</v>
      </c>
      <c r="J30" s="22">
        <v>1487281</v>
      </c>
      <c r="K30" s="23">
        <f t="shared" si="2"/>
        <v>-126</v>
      </c>
      <c r="L30" s="23">
        <f t="shared" si="2"/>
        <v>377</v>
      </c>
      <c r="M30" s="23">
        <f t="shared" si="2"/>
        <v>-543077</v>
      </c>
      <c r="N30" s="24">
        <f t="shared" si="3"/>
        <v>-0.25979381443298971</v>
      </c>
      <c r="O30" s="24">
        <f t="shared" si="3"/>
        <v>0.77731958762886599</v>
      </c>
      <c r="P30" s="24">
        <f t="shared" si="3"/>
        <v>-0.26747844468807963</v>
      </c>
    </row>
    <row r="31" spans="1:16" x14ac:dyDescent="0.2">
      <c r="A31" s="18"/>
      <c r="B31" s="18"/>
      <c r="C31" s="19" t="s">
        <v>28</v>
      </c>
      <c r="D31" s="19"/>
      <c r="E31" s="20">
        <v>51</v>
      </c>
      <c r="F31" s="20">
        <v>51</v>
      </c>
      <c r="G31" s="21">
        <v>903934</v>
      </c>
      <c r="H31" s="20">
        <v>48</v>
      </c>
      <c r="I31" s="20">
        <v>124</v>
      </c>
      <c r="J31" s="22">
        <v>864107</v>
      </c>
      <c r="K31" s="23">
        <f t="shared" si="2"/>
        <v>-3</v>
      </c>
      <c r="L31" s="23">
        <f t="shared" si="2"/>
        <v>73</v>
      </c>
      <c r="M31" s="23">
        <f t="shared" si="2"/>
        <v>-39827</v>
      </c>
      <c r="N31" s="24">
        <f t="shared" si="3"/>
        <v>-5.8823529411764705E-2</v>
      </c>
      <c r="O31" s="24">
        <f t="shared" si="3"/>
        <v>1.4313725490196079</v>
      </c>
      <c r="P31" s="24">
        <f t="shared" si="3"/>
        <v>-4.4059632672296872E-2</v>
      </c>
    </row>
    <row r="32" spans="1:16" x14ac:dyDescent="0.2">
      <c r="A32" s="18"/>
      <c r="B32" s="18"/>
      <c r="C32" s="19" t="s">
        <v>29</v>
      </c>
      <c r="D32" s="19"/>
      <c r="E32" s="20">
        <v>6</v>
      </c>
      <c r="F32" s="20">
        <v>6</v>
      </c>
      <c r="G32" s="21">
        <v>48659</v>
      </c>
      <c r="H32" s="20">
        <v>1</v>
      </c>
      <c r="I32" s="20">
        <v>3</v>
      </c>
      <c r="J32" s="22">
        <v>6710</v>
      </c>
      <c r="K32" s="23">
        <f t="shared" si="2"/>
        <v>-5</v>
      </c>
      <c r="L32" s="23">
        <f t="shared" si="2"/>
        <v>-3</v>
      </c>
      <c r="M32" s="23">
        <f t="shared" si="2"/>
        <v>-41949</v>
      </c>
      <c r="N32" s="24">
        <f t="shared" si="3"/>
        <v>-0.83333333333333337</v>
      </c>
      <c r="O32" s="24">
        <f t="shared" si="3"/>
        <v>-0.5</v>
      </c>
      <c r="P32" s="24">
        <f t="shared" si="3"/>
        <v>-0.86210156394500503</v>
      </c>
    </row>
    <row r="33" spans="1:16" x14ac:dyDescent="0.2">
      <c r="A33" s="11"/>
      <c r="B33" s="12" t="s">
        <v>7</v>
      </c>
      <c r="C33" s="12"/>
      <c r="D33" s="12"/>
      <c r="E33" s="13">
        <v>341</v>
      </c>
      <c r="F33" s="13">
        <v>390</v>
      </c>
      <c r="G33" s="14">
        <v>403279</v>
      </c>
      <c r="H33" s="13">
        <v>385</v>
      </c>
      <c r="I33" s="13">
        <v>600</v>
      </c>
      <c r="J33" s="15">
        <v>519368</v>
      </c>
      <c r="K33" s="16">
        <f t="shared" si="2"/>
        <v>44</v>
      </c>
      <c r="L33" s="16">
        <f t="shared" si="2"/>
        <v>210</v>
      </c>
      <c r="M33" s="16">
        <f t="shared" si="2"/>
        <v>116089</v>
      </c>
      <c r="N33" s="17">
        <f t="shared" si="3"/>
        <v>0.12903225806451613</v>
      </c>
      <c r="O33" s="17">
        <f t="shared" si="3"/>
        <v>0.53846153846153844</v>
      </c>
      <c r="P33" s="17">
        <f t="shared" si="3"/>
        <v>0.28786274514666027</v>
      </c>
    </row>
    <row r="34" spans="1:16" x14ac:dyDescent="0.2">
      <c r="A34" s="18"/>
      <c r="B34" s="18"/>
      <c r="C34" s="19" t="s">
        <v>30</v>
      </c>
      <c r="D34" s="19"/>
      <c r="E34" s="20">
        <v>248</v>
      </c>
      <c r="F34" s="20">
        <v>252</v>
      </c>
      <c r="G34" s="21">
        <v>182501</v>
      </c>
      <c r="H34" s="20">
        <v>269</v>
      </c>
      <c r="I34" s="20">
        <v>344</v>
      </c>
      <c r="J34" s="22">
        <v>241218</v>
      </c>
      <c r="K34" s="23">
        <f t="shared" si="2"/>
        <v>21</v>
      </c>
      <c r="L34" s="23">
        <f t="shared" si="2"/>
        <v>92</v>
      </c>
      <c r="M34" s="23">
        <f t="shared" si="2"/>
        <v>58717</v>
      </c>
      <c r="N34" s="24">
        <f t="shared" si="3"/>
        <v>8.4677419354838704E-2</v>
      </c>
      <c r="O34" s="24">
        <f t="shared" si="3"/>
        <v>0.36507936507936506</v>
      </c>
      <c r="P34" s="24">
        <f t="shared" si="3"/>
        <v>0.32173522336863908</v>
      </c>
    </row>
    <row r="35" spans="1:16" x14ac:dyDescent="0.2">
      <c r="A35" s="18"/>
      <c r="B35" s="18"/>
      <c r="C35" s="19" t="s">
        <v>31</v>
      </c>
      <c r="D35" s="19"/>
      <c r="E35" s="20">
        <v>117</v>
      </c>
      <c r="F35" s="20">
        <v>122</v>
      </c>
      <c r="G35" s="21">
        <v>204903</v>
      </c>
      <c r="H35" s="20">
        <v>140</v>
      </c>
      <c r="I35" s="20">
        <v>221</v>
      </c>
      <c r="J35" s="22">
        <v>261525</v>
      </c>
      <c r="K35" s="23">
        <f t="shared" si="2"/>
        <v>23</v>
      </c>
      <c r="L35" s="23">
        <f t="shared" si="2"/>
        <v>99</v>
      </c>
      <c r="M35" s="23">
        <f t="shared" si="2"/>
        <v>56622</v>
      </c>
      <c r="N35" s="24">
        <f t="shared" si="3"/>
        <v>0.19658119658119658</v>
      </c>
      <c r="O35" s="24">
        <f t="shared" si="3"/>
        <v>0.81147540983606559</v>
      </c>
      <c r="P35" s="24">
        <f t="shared" si="3"/>
        <v>0.2763356319819622</v>
      </c>
    </row>
    <row r="36" spans="1:16" x14ac:dyDescent="0.2">
      <c r="A36" s="18"/>
      <c r="B36" s="18"/>
      <c r="C36" s="19" t="s">
        <v>32</v>
      </c>
      <c r="D36" s="19"/>
      <c r="E36" s="20">
        <v>16</v>
      </c>
      <c r="F36" s="20">
        <v>16</v>
      </c>
      <c r="G36" s="21">
        <v>15875</v>
      </c>
      <c r="H36" s="20">
        <v>18</v>
      </c>
      <c r="I36" s="20">
        <v>35</v>
      </c>
      <c r="J36" s="22">
        <v>16625</v>
      </c>
      <c r="K36" s="23">
        <f t="shared" si="2"/>
        <v>2</v>
      </c>
      <c r="L36" s="23">
        <f t="shared" si="2"/>
        <v>19</v>
      </c>
      <c r="M36" s="23">
        <f t="shared" si="2"/>
        <v>750</v>
      </c>
      <c r="N36" s="24">
        <f t="shared" si="3"/>
        <v>0.125</v>
      </c>
      <c r="O36" s="24">
        <f t="shared" si="3"/>
        <v>1.1875</v>
      </c>
      <c r="P36" s="24">
        <f t="shared" si="3"/>
        <v>4.7244094488188976E-2</v>
      </c>
    </row>
    <row r="37" spans="1:16" x14ac:dyDescent="0.2">
      <c r="A37" s="11"/>
      <c r="B37" s="12" t="s">
        <v>8</v>
      </c>
      <c r="C37" s="12"/>
      <c r="D37" s="12"/>
      <c r="E37" s="13">
        <v>60</v>
      </c>
      <c r="F37" s="13">
        <v>290</v>
      </c>
      <c r="G37" s="14">
        <v>156378</v>
      </c>
      <c r="H37" s="13">
        <v>54</v>
      </c>
      <c r="I37" s="13">
        <v>264</v>
      </c>
      <c r="J37" s="15">
        <v>178631</v>
      </c>
      <c r="K37" s="16">
        <f t="shared" si="2"/>
        <v>-6</v>
      </c>
      <c r="L37" s="16">
        <f t="shared" si="2"/>
        <v>-26</v>
      </c>
      <c r="M37" s="16">
        <f t="shared" si="2"/>
        <v>22253</v>
      </c>
      <c r="N37" s="17">
        <f t="shared" si="3"/>
        <v>-0.1</v>
      </c>
      <c r="O37" s="17">
        <f t="shared" si="3"/>
        <v>-8.9655172413793102E-2</v>
      </c>
      <c r="P37" s="17">
        <f t="shared" si="3"/>
        <v>0.14230262568903554</v>
      </c>
    </row>
    <row r="38" spans="1:16" x14ac:dyDescent="0.2">
      <c r="A38" s="18"/>
      <c r="B38" s="18"/>
      <c r="C38" s="19" t="s">
        <v>33</v>
      </c>
      <c r="D38" s="19"/>
      <c r="E38" s="20">
        <v>60</v>
      </c>
      <c r="F38" s="20">
        <v>145</v>
      </c>
      <c r="G38" s="21">
        <v>117277</v>
      </c>
      <c r="H38" s="20">
        <v>54</v>
      </c>
      <c r="I38" s="20">
        <v>132</v>
      </c>
      <c r="J38" s="22">
        <v>133965</v>
      </c>
      <c r="K38" s="23">
        <f t="shared" si="2"/>
        <v>-6</v>
      </c>
      <c r="L38" s="23">
        <f t="shared" si="2"/>
        <v>-13</v>
      </c>
      <c r="M38" s="23">
        <f t="shared" si="2"/>
        <v>16688</v>
      </c>
      <c r="N38" s="24">
        <f t="shared" si="3"/>
        <v>-0.1</v>
      </c>
      <c r="O38" s="24">
        <f t="shared" si="3"/>
        <v>-8.9655172413793102E-2</v>
      </c>
      <c r="P38" s="24">
        <f t="shared" si="3"/>
        <v>0.14229559078080101</v>
      </c>
    </row>
    <row r="39" spans="1:16" x14ac:dyDescent="0.2">
      <c r="A39" s="18"/>
      <c r="B39" s="18"/>
      <c r="C39" s="19" t="s">
        <v>34</v>
      </c>
      <c r="D39" s="19"/>
      <c r="E39" s="20">
        <v>60</v>
      </c>
      <c r="F39" s="20">
        <v>145</v>
      </c>
      <c r="G39" s="21">
        <v>39101</v>
      </c>
      <c r="H39" s="20">
        <v>54</v>
      </c>
      <c r="I39" s="20">
        <v>132</v>
      </c>
      <c r="J39" s="22">
        <v>44666</v>
      </c>
      <c r="K39" s="23">
        <f t="shared" si="2"/>
        <v>-6</v>
      </c>
      <c r="L39" s="23">
        <f t="shared" si="2"/>
        <v>-13</v>
      </c>
      <c r="M39" s="23">
        <f t="shared" si="2"/>
        <v>5565</v>
      </c>
      <c r="N39" s="24">
        <f t="shared" si="3"/>
        <v>-0.1</v>
      </c>
      <c r="O39" s="24">
        <f t="shared" si="3"/>
        <v>-8.9655172413793102E-2</v>
      </c>
      <c r="P39" s="24">
        <f t="shared" si="3"/>
        <v>0.14232372573591467</v>
      </c>
    </row>
    <row r="40" spans="1:16" x14ac:dyDescent="0.2">
      <c r="A40" s="4"/>
      <c r="B40" s="4"/>
      <c r="C40" s="4"/>
      <c r="D40" s="1"/>
      <c r="E40" s="1"/>
      <c r="F40" s="1"/>
      <c r="G40" s="1"/>
      <c r="H40" s="1"/>
      <c r="I40" s="1"/>
      <c r="J40" s="1"/>
    </row>
    <row r="41" spans="1:16" x14ac:dyDescent="0.2">
      <c r="A41" s="4" t="s">
        <v>3</v>
      </c>
      <c r="B41" s="4"/>
      <c r="C41" s="4"/>
      <c r="D41" s="1"/>
      <c r="E41" s="1"/>
      <c r="F41" s="1"/>
      <c r="G41" s="1"/>
      <c r="H41" s="1"/>
      <c r="I41" s="1"/>
      <c r="J41" s="1"/>
    </row>
  </sheetData>
  <mergeCells count="43">
    <mergeCell ref="C10:D10"/>
    <mergeCell ref="C11:D11"/>
    <mergeCell ref="C12:D12"/>
    <mergeCell ref="A1:C1"/>
    <mergeCell ref="A2:C2"/>
    <mergeCell ref="A7:C7"/>
    <mergeCell ref="A8:D8"/>
    <mergeCell ref="B9:D9"/>
    <mergeCell ref="C24:D24"/>
    <mergeCell ref="C13:D13"/>
    <mergeCell ref="C14:D14"/>
    <mergeCell ref="C15:D15"/>
    <mergeCell ref="B16:D16"/>
    <mergeCell ref="C17:D17"/>
    <mergeCell ref="C18:D18"/>
    <mergeCell ref="C19:D19"/>
    <mergeCell ref="C20:D20"/>
    <mergeCell ref="C21:D21"/>
    <mergeCell ref="C22:D22"/>
    <mergeCell ref="C23:D23"/>
    <mergeCell ref="C36:D36"/>
    <mergeCell ref="C25:D25"/>
    <mergeCell ref="C26:D26"/>
    <mergeCell ref="C27:D27"/>
    <mergeCell ref="B28:D28"/>
    <mergeCell ref="C29:D29"/>
    <mergeCell ref="C30:D30"/>
    <mergeCell ref="C31:D31"/>
    <mergeCell ref="C32:D32"/>
    <mergeCell ref="B33:D33"/>
    <mergeCell ref="C34:D34"/>
    <mergeCell ref="C35:D35"/>
    <mergeCell ref="B37:D37"/>
    <mergeCell ref="C38:D38"/>
    <mergeCell ref="C39:D39"/>
    <mergeCell ref="A40:C40"/>
    <mergeCell ref="A41:C41"/>
    <mergeCell ref="H6:J6"/>
    <mergeCell ref="K6:M6"/>
    <mergeCell ref="N6:P6"/>
    <mergeCell ref="A3:C3"/>
    <mergeCell ref="A4:C4"/>
    <mergeCell ref="E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Del Rio Parent</dc:creator>
  <cp:lastModifiedBy>FHDA</cp:lastModifiedBy>
  <dcterms:created xsi:type="dcterms:W3CDTF">2016-10-24T15:58:17Z</dcterms:created>
  <dcterms:modified xsi:type="dcterms:W3CDTF">2016-10-24T16:16:35Z</dcterms:modified>
</cp:coreProperties>
</file>