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1"/>
  </bookViews>
  <sheets>
    <sheet name="Stud Headcount &amp; total aw amnt" sheetId="7" r:id="rId1"/>
    <sheet name="De Anza FA Awards" sheetId="8" r:id="rId2"/>
    <sheet name="Foothill FA Awards" sheetId="10" r:id="rId3"/>
    <sheet name="Sheet2" sheetId="9" r:id="rId4"/>
  </sheets>
  <calcPr calcId="145621"/>
</workbook>
</file>

<file path=xl/calcChain.xml><?xml version="1.0" encoding="utf-8"?>
<calcChain xmlns="http://schemas.openxmlformats.org/spreadsheetml/2006/main">
  <c r="N10" i="8" l="1"/>
  <c r="L10" i="10" l="1"/>
  <c r="M10" i="10" s="1"/>
  <c r="L11" i="10"/>
  <c r="M11" i="10"/>
  <c r="L12" i="10"/>
  <c r="M12" i="10"/>
  <c r="L13" i="10"/>
  <c r="M13" i="10"/>
  <c r="L14" i="10"/>
  <c r="M14" i="10"/>
  <c r="L15" i="10"/>
  <c r="M15" i="10"/>
  <c r="L144" i="10"/>
  <c r="M144" i="10" s="1"/>
  <c r="L122" i="8"/>
  <c r="M122" i="8"/>
  <c r="L123" i="8"/>
  <c r="M123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1" i="8"/>
  <c r="P60" i="8"/>
  <c r="P57" i="8"/>
  <c r="P56" i="8"/>
  <c r="P55" i="8"/>
  <c r="P54" i="8"/>
  <c r="P53" i="8"/>
  <c r="P52" i="8"/>
  <c r="P51" i="8"/>
  <c r="P50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38" i="10"/>
  <c r="P138" i="10" s="1"/>
  <c r="O137" i="10"/>
  <c r="P137" i="10" s="1"/>
  <c r="O136" i="10"/>
  <c r="P136" i="10" s="1"/>
  <c r="O135" i="10"/>
  <c r="P135" i="10" s="1"/>
  <c r="O134" i="10"/>
  <c r="O133" i="10"/>
  <c r="P133" i="10" s="1"/>
  <c r="O132" i="10"/>
  <c r="P132" i="10" s="1"/>
  <c r="O131" i="10"/>
  <c r="O130" i="10"/>
  <c r="P130" i="10" s="1"/>
  <c r="O129" i="10"/>
  <c r="O128" i="10"/>
  <c r="P128" i="10" s="1"/>
  <c r="O127" i="10"/>
  <c r="O126" i="10"/>
  <c r="P126" i="10" s="1"/>
  <c r="O125" i="10"/>
  <c r="P125" i="10" s="1"/>
  <c r="O124" i="10"/>
  <c r="P124" i="10" s="1"/>
  <c r="O123" i="10"/>
  <c r="P123" i="10" s="1"/>
  <c r="O122" i="10"/>
  <c r="P122" i="10" s="1"/>
  <c r="O121" i="10"/>
  <c r="P121" i="10" s="1"/>
  <c r="O120" i="10"/>
  <c r="O119" i="10"/>
  <c r="P119" i="10" s="1"/>
  <c r="O118" i="10"/>
  <c r="P118" i="10" s="1"/>
  <c r="O117" i="10"/>
  <c r="P117" i="10" s="1"/>
  <c r="O116" i="10"/>
  <c r="P116" i="10" s="1"/>
  <c r="O115" i="10"/>
  <c r="P115" i="10" s="1"/>
  <c r="O114" i="10"/>
  <c r="P114" i="10" s="1"/>
  <c r="O113" i="10"/>
  <c r="P113" i="10" s="1"/>
  <c r="O112" i="10"/>
  <c r="P112" i="10" s="1"/>
  <c r="O111" i="10"/>
  <c r="P111" i="10" s="1"/>
  <c r="O110" i="10"/>
  <c r="P110" i="10" s="1"/>
  <c r="O109" i="10"/>
  <c r="P109" i="10" s="1"/>
  <c r="O108" i="10"/>
  <c r="P108" i="10" s="1"/>
  <c r="O107" i="10"/>
  <c r="P107" i="10" s="1"/>
  <c r="O106" i="10"/>
  <c r="P106" i="10" s="1"/>
  <c r="O105" i="10"/>
  <c r="P105" i="10" s="1"/>
  <c r="O104" i="10"/>
  <c r="P104" i="10" s="1"/>
  <c r="O103" i="10"/>
  <c r="O102" i="10"/>
  <c r="P102" i="10" s="1"/>
  <c r="O101" i="10"/>
  <c r="P101" i="10" s="1"/>
  <c r="O100" i="10"/>
  <c r="P100" i="10" s="1"/>
  <c r="O99" i="10"/>
  <c r="P99" i="10" s="1"/>
  <c r="O98" i="10"/>
  <c r="P98" i="10" s="1"/>
  <c r="O97" i="10"/>
  <c r="P97" i="10" s="1"/>
  <c r="O96" i="10"/>
  <c r="P96" i="10" s="1"/>
  <c r="O95" i="10"/>
  <c r="P95" i="10" s="1"/>
  <c r="O94" i="10"/>
  <c r="O93" i="10"/>
  <c r="P93" i="10" s="1"/>
  <c r="O92" i="10"/>
  <c r="P92" i="10" s="1"/>
  <c r="O91" i="10"/>
  <c r="P91" i="10" s="1"/>
  <c r="O90" i="10"/>
  <c r="O89" i="10"/>
  <c r="P89" i="10" s="1"/>
  <c r="O88" i="10"/>
  <c r="P88" i="10" s="1"/>
  <c r="O87" i="10"/>
  <c r="P87" i="10" s="1"/>
  <c r="O86" i="10"/>
  <c r="P86" i="10" s="1"/>
  <c r="O85" i="10"/>
  <c r="P85" i="10" s="1"/>
  <c r="O84" i="10"/>
  <c r="P84" i="10" s="1"/>
  <c r="O83" i="10"/>
  <c r="P83" i="10" s="1"/>
  <c r="O82" i="10"/>
  <c r="P82" i="10" s="1"/>
  <c r="O81" i="10"/>
  <c r="P81" i="10" s="1"/>
  <c r="O80" i="10"/>
  <c r="P80" i="10" s="1"/>
  <c r="O79" i="10"/>
  <c r="P79" i="10" s="1"/>
  <c r="O78" i="10"/>
  <c r="P78" i="10" s="1"/>
  <c r="O77" i="10"/>
  <c r="P77" i="10" s="1"/>
  <c r="O76" i="10"/>
  <c r="O75" i="10"/>
  <c r="O74" i="10"/>
  <c r="O73" i="10"/>
  <c r="P73" i="10" s="1"/>
  <c r="O72" i="10"/>
  <c r="P72" i="10" s="1"/>
  <c r="O71" i="10"/>
  <c r="P71" i="10" s="1"/>
  <c r="O70" i="10"/>
  <c r="P70" i="10" s="1"/>
  <c r="O69" i="10"/>
  <c r="O68" i="10"/>
  <c r="P68" i="10" s="1"/>
  <c r="O67" i="10"/>
  <c r="P67" i="10" s="1"/>
  <c r="O66" i="10"/>
  <c r="P66" i="10" s="1"/>
  <c r="O65" i="10"/>
  <c r="O64" i="10"/>
  <c r="P64" i="10" s="1"/>
  <c r="O63" i="10"/>
  <c r="P63" i="10" s="1"/>
  <c r="O62" i="10"/>
  <c r="P62" i="10" s="1"/>
  <c r="O61" i="10"/>
  <c r="O60" i="10"/>
  <c r="P60" i="10" s="1"/>
  <c r="O59" i="10"/>
  <c r="P59" i="10" s="1"/>
  <c r="O58" i="10"/>
  <c r="P58" i="10" s="1"/>
  <c r="O57" i="10"/>
  <c r="P57" i="10" s="1"/>
  <c r="O56" i="10"/>
  <c r="P56" i="10" s="1"/>
  <c r="O55" i="10"/>
  <c r="P55" i="10" s="1"/>
  <c r="O54" i="10"/>
  <c r="P54" i="10" s="1"/>
  <c r="O53" i="10"/>
  <c r="P53" i="10" s="1"/>
  <c r="K138" i="10"/>
  <c r="L138" i="10" s="1"/>
  <c r="K137" i="10"/>
  <c r="L137" i="10" s="1"/>
  <c r="K136" i="10"/>
  <c r="L136" i="10" s="1"/>
  <c r="K135" i="10"/>
  <c r="L135" i="10" s="1"/>
  <c r="K134" i="10"/>
  <c r="K133" i="10"/>
  <c r="L133" i="10" s="1"/>
  <c r="K132" i="10"/>
  <c r="L132" i="10" s="1"/>
  <c r="K131" i="10"/>
  <c r="K130" i="10"/>
  <c r="L130" i="10" s="1"/>
  <c r="K129" i="10"/>
  <c r="K128" i="10"/>
  <c r="L128" i="10" s="1"/>
  <c r="K127" i="10"/>
  <c r="K126" i="10"/>
  <c r="L126" i="10" s="1"/>
  <c r="K125" i="10"/>
  <c r="L125" i="10" s="1"/>
  <c r="K124" i="10"/>
  <c r="L124" i="10" s="1"/>
  <c r="K123" i="10"/>
  <c r="L123" i="10" s="1"/>
  <c r="K122" i="10"/>
  <c r="L122" i="10" s="1"/>
  <c r="K121" i="10"/>
  <c r="L121" i="10" s="1"/>
  <c r="K120" i="10"/>
  <c r="K119" i="10"/>
  <c r="L119" i="10" s="1"/>
  <c r="K118" i="10"/>
  <c r="L118" i="10" s="1"/>
  <c r="K117" i="10"/>
  <c r="L117" i="10" s="1"/>
  <c r="K116" i="10"/>
  <c r="L116" i="10" s="1"/>
  <c r="K115" i="10"/>
  <c r="L115" i="10" s="1"/>
  <c r="K114" i="10"/>
  <c r="L114" i="10" s="1"/>
  <c r="K113" i="10"/>
  <c r="L113" i="10" s="1"/>
  <c r="K112" i="10"/>
  <c r="L112" i="10" s="1"/>
  <c r="K111" i="10"/>
  <c r="L111" i="10" s="1"/>
  <c r="K110" i="10"/>
  <c r="L110" i="10" s="1"/>
  <c r="K109" i="10"/>
  <c r="L109" i="10" s="1"/>
  <c r="K108" i="10"/>
  <c r="L108" i="10" s="1"/>
  <c r="K107" i="10"/>
  <c r="L107" i="10" s="1"/>
  <c r="K106" i="10"/>
  <c r="L106" i="10" s="1"/>
  <c r="K105" i="10"/>
  <c r="L105" i="10" s="1"/>
  <c r="K104" i="10"/>
  <c r="L104" i="10" s="1"/>
  <c r="K103" i="10"/>
  <c r="K102" i="10"/>
  <c r="L102" i="10" s="1"/>
  <c r="K101" i="10"/>
  <c r="L101" i="10" s="1"/>
  <c r="K100" i="10"/>
  <c r="L100" i="10" s="1"/>
  <c r="K99" i="10"/>
  <c r="L99" i="10" s="1"/>
  <c r="K98" i="10"/>
  <c r="L98" i="10" s="1"/>
  <c r="K97" i="10"/>
  <c r="L97" i="10" s="1"/>
  <c r="K96" i="10"/>
  <c r="L96" i="10" s="1"/>
  <c r="K95" i="10"/>
  <c r="L95" i="10" s="1"/>
  <c r="K94" i="10"/>
  <c r="K93" i="10"/>
  <c r="L93" i="10" s="1"/>
  <c r="K92" i="10"/>
  <c r="L92" i="10" s="1"/>
  <c r="K91" i="10"/>
  <c r="L91" i="10" s="1"/>
  <c r="K90" i="10"/>
  <c r="K89" i="10"/>
  <c r="L89" i="10" s="1"/>
  <c r="K88" i="10"/>
  <c r="L88" i="10" s="1"/>
  <c r="K87" i="10"/>
  <c r="L87" i="10" s="1"/>
  <c r="K86" i="10"/>
  <c r="L86" i="10" s="1"/>
  <c r="K85" i="10"/>
  <c r="L85" i="10" s="1"/>
  <c r="K84" i="10"/>
  <c r="L84" i="10" s="1"/>
  <c r="K83" i="10"/>
  <c r="L83" i="10" s="1"/>
  <c r="K82" i="10"/>
  <c r="L82" i="10" s="1"/>
  <c r="K81" i="10"/>
  <c r="L81" i="10" s="1"/>
  <c r="K80" i="10"/>
  <c r="L80" i="10" s="1"/>
  <c r="K79" i="10"/>
  <c r="L79" i="10" s="1"/>
  <c r="K78" i="10"/>
  <c r="L78" i="10" s="1"/>
  <c r="K77" i="10"/>
  <c r="L77" i="10" s="1"/>
  <c r="K76" i="10"/>
  <c r="K75" i="10"/>
  <c r="K74" i="10"/>
  <c r="K73" i="10"/>
  <c r="L73" i="10" s="1"/>
  <c r="K72" i="10"/>
  <c r="L72" i="10" s="1"/>
  <c r="K71" i="10"/>
  <c r="L71" i="10" s="1"/>
  <c r="K70" i="10"/>
  <c r="L70" i="10" s="1"/>
  <c r="K69" i="10"/>
  <c r="K68" i="10"/>
  <c r="L68" i="10" s="1"/>
  <c r="K67" i="10"/>
  <c r="L67" i="10" s="1"/>
  <c r="K66" i="10"/>
  <c r="L66" i="10" s="1"/>
  <c r="K65" i="10"/>
  <c r="K64" i="10"/>
  <c r="L64" i="10" s="1"/>
  <c r="K63" i="10"/>
  <c r="L63" i="10" s="1"/>
  <c r="K62" i="10"/>
  <c r="L62" i="10" s="1"/>
  <c r="K61" i="10"/>
  <c r="K60" i="10"/>
  <c r="L60" i="10" s="1"/>
  <c r="K59" i="10"/>
  <c r="L59" i="10" s="1"/>
  <c r="K58" i="10"/>
  <c r="L58" i="10" s="1"/>
  <c r="K57" i="10"/>
  <c r="L57" i="10" s="1"/>
  <c r="K56" i="10"/>
  <c r="L56" i="10" s="1"/>
  <c r="K55" i="10"/>
  <c r="L55" i="10" s="1"/>
  <c r="K54" i="10"/>
  <c r="L54" i="10" s="1"/>
  <c r="K53" i="10"/>
  <c r="L53" i="10" s="1"/>
  <c r="K116" i="8"/>
  <c r="L116" i="8" s="1"/>
  <c r="K115" i="8"/>
  <c r="L115" i="8" s="1"/>
  <c r="K114" i="8"/>
  <c r="L114" i="8" s="1"/>
  <c r="K113" i="8"/>
  <c r="L113" i="8" s="1"/>
  <c r="K112" i="8"/>
  <c r="L112" i="8" s="1"/>
  <c r="K111" i="8"/>
  <c r="L111" i="8" s="1"/>
  <c r="K110" i="8"/>
  <c r="L110" i="8" s="1"/>
  <c r="K109" i="8"/>
  <c r="L109" i="8" s="1"/>
  <c r="K108" i="8"/>
  <c r="L108" i="8" s="1"/>
  <c r="K107" i="8"/>
  <c r="L107" i="8" s="1"/>
  <c r="K106" i="8"/>
  <c r="L106" i="8" s="1"/>
  <c r="K105" i="8"/>
  <c r="L105" i="8" s="1"/>
  <c r="K104" i="8"/>
  <c r="L104" i="8" s="1"/>
  <c r="K103" i="8"/>
  <c r="L103" i="8" s="1"/>
  <c r="K102" i="8"/>
  <c r="L102" i="8" s="1"/>
  <c r="K101" i="8"/>
  <c r="L101" i="8" s="1"/>
  <c r="K100" i="8"/>
  <c r="L100" i="8" s="1"/>
  <c r="K99" i="8"/>
  <c r="L99" i="8" s="1"/>
  <c r="K98" i="8"/>
  <c r="L98" i="8" s="1"/>
  <c r="K97" i="8"/>
  <c r="L97" i="8" s="1"/>
  <c r="K96" i="8"/>
  <c r="L96" i="8" s="1"/>
  <c r="K95" i="8"/>
  <c r="L95" i="8" s="1"/>
  <c r="K94" i="8"/>
  <c r="L94" i="8" s="1"/>
  <c r="K93" i="8"/>
  <c r="L93" i="8" s="1"/>
  <c r="K92" i="8"/>
  <c r="L92" i="8" s="1"/>
  <c r="K91" i="8"/>
  <c r="L91" i="8" s="1"/>
  <c r="K90" i="8"/>
  <c r="L90" i="8" s="1"/>
  <c r="K89" i="8"/>
  <c r="L89" i="8" s="1"/>
  <c r="K88" i="8"/>
  <c r="L88" i="8" s="1"/>
  <c r="K87" i="8"/>
  <c r="K86" i="8"/>
  <c r="L86" i="8" s="1"/>
  <c r="K85" i="8"/>
  <c r="L85" i="8" s="1"/>
  <c r="K84" i="8"/>
  <c r="L84" i="8" s="1"/>
  <c r="K83" i="8"/>
  <c r="L83" i="8" s="1"/>
  <c r="K82" i="8"/>
  <c r="L82" i="8" s="1"/>
  <c r="K81" i="8"/>
  <c r="L81" i="8" s="1"/>
  <c r="K80" i="8"/>
  <c r="L80" i="8" s="1"/>
  <c r="K79" i="8"/>
  <c r="L79" i="8" s="1"/>
  <c r="K78" i="8"/>
  <c r="L78" i="8" s="1"/>
  <c r="K77" i="8"/>
  <c r="L77" i="8" s="1"/>
  <c r="K76" i="8"/>
  <c r="L76" i="8" s="1"/>
  <c r="K75" i="8"/>
  <c r="L75" i="8" s="1"/>
  <c r="K74" i="8"/>
  <c r="L74" i="8" s="1"/>
  <c r="K73" i="8"/>
  <c r="L73" i="8" s="1"/>
  <c r="K72" i="8"/>
  <c r="L72" i="8" s="1"/>
  <c r="K71" i="8"/>
  <c r="L71" i="8" s="1"/>
  <c r="K70" i="8"/>
  <c r="L70" i="8" s="1"/>
  <c r="K69" i="8"/>
  <c r="L69" i="8" s="1"/>
  <c r="K68" i="8"/>
  <c r="L68" i="8" s="1"/>
  <c r="K67" i="8"/>
  <c r="L67" i="8" s="1"/>
  <c r="K66" i="8"/>
  <c r="L66" i="8" s="1"/>
  <c r="K65" i="8"/>
  <c r="L65" i="8" s="1"/>
  <c r="K64" i="8"/>
  <c r="L64" i="8" s="1"/>
  <c r="K63" i="8"/>
  <c r="L63" i="8" s="1"/>
  <c r="K62" i="8"/>
  <c r="K61" i="8"/>
  <c r="L61" i="8" s="1"/>
  <c r="K60" i="8"/>
  <c r="L60" i="8" s="1"/>
  <c r="K59" i="8"/>
  <c r="K58" i="8"/>
  <c r="K57" i="8"/>
  <c r="L57" i="8" s="1"/>
  <c r="K56" i="8"/>
  <c r="L56" i="8" s="1"/>
  <c r="K55" i="8"/>
  <c r="L55" i="8" s="1"/>
  <c r="K54" i="8"/>
  <c r="L54" i="8" s="1"/>
  <c r="K53" i="8"/>
  <c r="L53" i="8" s="1"/>
  <c r="K52" i="8"/>
  <c r="L52" i="8" s="1"/>
  <c r="K51" i="8"/>
  <c r="L51" i="8" s="1"/>
  <c r="K50" i="8"/>
  <c r="L50" i="8" s="1"/>
  <c r="O40" i="8"/>
  <c r="P40" i="8"/>
  <c r="O41" i="8"/>
  <c r="P41" i="8"/>
  <c r="O42" i="8"/>
  <c r="P42" i="8"/>
  <c r="O43" i="8"/>
  <c r="P43" i="8"/>
  <c r="K40" i="8"/>
  <c r="L40" i="8" s="1"/>
  <c r="K41" i="8"/>
  <c r="L41" i="8"/>
  <c r="K42" i="8"/>
  <c r="L42" i="8"/>
  <c r="K43" i="8"/>
  <c r="L43" i="8"/>
  <c r="O36" i="10"/>
  <c r="P36" i="10" s="1"/>
  <c r="O21" i="10"/>
  <c r="P21" i="10"/>
  <c r="O22" i="10"/>
  <c r="O23" i="10"/>
  <c r="P23" i="10"/>
  <c r="O24" i="10"/>
  <c r="P24" i="10"/>
  <c r="O25" i="10"/>
  <c r="P25" i="10"/>
  <c r="O26" i="10"/>
  <c r="P26" i="10" s="1"/>
  <c r="O27" i="10"/>
  <c r="P27" i="10"/>
  <c r="O28" i="10"/>
  <c r="P28" i="10"/>
  <c r="O29" i="10"/>
  <c r="P29" i="10"/>
  <c r="O30" i="10"/>
  <c r="P30" i="10"/>
  <c r="O31" i="10"/>
  <c r="P31" i="10"/>
  <c r="O32" i="10"/>
  <c r="O33" i="10"/>
  <c r="P33" i="10"/>
  <c r="O34" i="10"/>
  <c r="P34" i="10"/>
  <c r="O35" i="10"/>
  <c r="K21" i="10"/>
  <c r="L21" i="10"/>
  <c r="K22" i="10"/>
  <c r="K23" i="10"/>
  <c r="L23" i="10"/>
  <c r="K24" i="10"/>
  <c r="L24" i="10"/>
  <c r="K25" i="10"/>
  <c r="L25" i="10"/>
  <c r="K26" i="10"/>
  <c r="L26" i="10"/>
  <c r="K27" i="10"/>
  <c r="L27" i="10" s="1"/>
  <c r="K28" i="10"/>
  <c r="L28" i="10"/>
  <c r="K29" i="10"/>
  <c r="L29" i="10"/>
  <c r="K30" i="10"/>
  <c r="L30" i="10"/>
  <c r="K31" i="10"/>
  <c r="L31" i="10"/>
  <c r="K32" i="10"/>
  <c r="K33" i="10"/>
  <c r="L33" i="10"/>
  <c r="K34" i="10"/>
  <c r="L34" i="10"/>
  <c r="K35" i="10"/>
  <c r="K36" i="10"/>
  <c r="L36" i="10"/>
  <c r="P23" i="8"/>
  <c r="P24" i="8"/>
  <c r="P25" i="8"/>
  <c r="P26" i="8"/>
  <c r="P28" i="8"/>
  <c r="P29" i="8"/>
  <c r="P32" i="8"/>
  <c r="P33" i="8"/>
  <c r="L23" i="8"/>
  <c r="L24" i="8"/>
  <c r="L25" i="8"/>
  <c r="L26" i="8"/>
  <c r="L28" i="8"/>
  <c r="L29" i="8"/>
  <c r="L32" i="8"/>
  <c r="L33" i="8"/>
  <c r="H9" i="8"/>
  <c r="I9" i="8" s="1"/>
  <c r="H10" i="8"/>
  <c r="I10" i="8"/>
  <c r="H11" i="8"/>
  <c r="I11" i="8"/>
  <c r="H12" i="8"/>
  <c r="I12" i="8" s="1"/>
  <c r="H13" i="8"/>
  <c r="I13" i="8" s="1"/>
  <c r="H14" i="8"/>
  <c r="I14" i="8"/>
  <c r="H15" i="8"/>
  <c r="I15" i="8"/>
  <c r="L145" i="10" l="1"/>
  <c r="M145" i="10" s="1"/>
  <c r="L143" i="10"/>
  <c r="M143" i="10" s="1"/>
  <c r="H145" i="10"/>
  <c r="I145" i="10" s="1"/>
  <c r="H144" i="10"/>
  <c r="I144" i="10" s="1"/>
  <c r="H143" i="10"/>
  <c r="I143" i="10" s="1"/>
  <c r="H123" i="8"/>
  <c r="I123" i="8" s="1"/>
  <c r="H122" i="8"/>
  <c r="I122" i="8" s="1"/>
  <c r="L121" i="8"/>
  <c r="M121" i="8" s="1"/>
  <c r="H121" i="8"/>
  <c r="I121" i="8" s="1"/>
  <c r="O52" i="10"/>
  <c r="P52" i="10" s="1"/>
  <c r="K52" i="10"/>
  <c r="L52" i="10" s="1"/>
  <c r="O49" i="8"/>
  <c r="P49" i="8" s="1"/>
  <c r="K49" i="8"/>
  <c r="L49" i="8" s="1"/>
  <c r="O46" i="10"/>
  <c r="P46" i="10" s="1"/>
  <c r="K46" i="10"/>
  <c r="L46" i="10" s="1"/>
  <c r="O45" i="10"/>
  <c r="P45" i="10" s="1"/>
  <c r="K45" i="10"/>
  <c r="L45" i="10" s="1"/>
  <c r="O44" i="10"/>
  <c r="P44" i="10" s="1"/>
  <c r="K44" i="10"/>
  <c r="L44" i="10" s="1"/>
  <c r="O43" i="10"/>
  <c r="P43" i="10" s="1"/>
  <c r="K43" i="10"/>
  <c r="L43" i="10" s="1"/>
  <c r="O42" i="10"/>
  <c r="P42" i="10" s="1"/>
  <c r="K42" i="10"/>
  <c r="L42" i="10" s="1"/>
  <c r="O39" i="8"/>
  <c r="P39" i="8" s="1"/>
  <c r="K39" i="8"/>
  <c r="L39" i="8" s="1"/>
  <c r="O34" i="8"/>
  <c r="P34" i="8" s="1"/>
  <c r="K34" i="8"/>
  <c r="L34" i="8" s="1"/>
  <c r="O20" i="10"/>
  <c r="P20" i="10" s="1"/>
  <c r="K20" i="10"/>
  <c r="L20" i="10" s="1"/>
  <c r="O23" i="8"/>
  <c r="O24" i="8"/>
  <c r="O25" i="8"/>
  <c r="O26" i="8"/>
  <c r="O27" i="8"/>
  <c r="O28" i="8"/>
  <c r="O29" i="8"/>
  <c r="O30" i="8"/>
  <c r="O31" i="8"/>
  <c r="O32" i="8"/>
  <c r="O33" i="8"/>
  <c r="O22" i="8"/>
  <c r="P22" i="8" s="1"/>
  <c r="K23" i="8"/>
  <c r="K24" i="8"/>
  <c r="K25" i="8"/>
  <c r="K26" i="8"/>
  <c r="K27" i="8"/>
  <c r="K28" i="8"/>
  <c r="K29" i="8"/>
  <c r="K30" i="8"/>
  <c r="K31" i="8"/>
  <c r="K32" i="8"/>
  <c r="K33" i="8"/>
  <c r="K22" i="8"/>
  <c r="L22" i="8" s="1"/>
  <c r="H15" i="10"/>
  <c r="I15" i="10" s="1"/>
  <c r="L16" i="8"/>
  <c r="M16" i="8" s="1"/>
  <c r="H16" i="8"/>
  <c r="I16" i="8" s="1"/>
  <c r="L9" i="10"/>
  <c r="M9" i="10" s="1"/>
  <c r="H9" i="10"/>
  <c r="I9" i="10" s="1"/>
  <c r="H10" i="10"/>
  <c r="I10" i="10" s="1"/>
  <c r="H11" i="10"/>
  <c r="I11" i="10" s="1"/>
  <c r="H12" i="10"/>
  <c r="I12" i="10" s="1"/>
  <c r="H13" i="10"/>
  <c r="I13" i="10" s="1"/>
  <c r="H14" i="10"/>
  <c r="I14" i="10" s="1"/>
  <c r="L10" i="8"/>
  <c r="M10" i="8" s="1"/>
  <c r="L11" i="8"/>
  <c r="M11" i="8" s="1"/>
  <c r="L12" i="8"/>
  <c r="M12" i="8" s="1"/>
  <c r="L13" i="8"/>
  <c r="M13" i="8" s="1"/>
  <c r="L14" i="8"/>
  <c r="M14" i="8" s="1"/>
  <c r="L15" i="8"/>
  <c r="M15" i="8" s="1"/>
  <c r="L9" i="8"/>
  <c r="M9" i="8" s="1"/>
  <c r="H49" i="7" l="1"/>
  <c r="I49" i="7" s="1"/>
  <c r="D49" i="7"/>
  <c r="E49" i="7" s="1"/>
  <c r="H48" i="7"/>
  <c r="I48" i="7" s="1"/>
  <c r="D48" i="7"/>
  <c r="E48" i="7" s="1"/>
  <c r="H47" i="7"/>
  <c r="I47" i="7" s="1"/>
  <c r="D47" i="7"/>
  <c r="E47" i="7" s="1"/>
  <c r="H46" i="7"/>
  <c r="I46" i="7" s="1"/>
  <c r="D46" i="7"/>
  <c r="E46" i="7" s="1"/>
  <c r="H45" i="7"/>
  <c r="I45" i="7" s="1"/>
  <c r="D45" i="7"/>
  <c r="E45" i="7" s="1"/>
  <c r="H44" i="7"/>
  <c r="I44" i="7" s="1"/>
  <c r="D44" i="7"/>
  <c r="E44" i="7" s="1"/>
  <c r="H40" i="7"/>
  <c r="I40" i="7" s="1"/>
  <c r="D40" i="7"/>
  <c r="E40" i="7" s="1"/>
  <c r="H39" i="7"/>
  <c r="I39" i="7" s="1"/>
  <c r="D39" i="7"/>
  <c r="E39" i="7" s="1"/>
  <c r="H38" i="7"/>
  <c r="I38" i="7" s="1"/>
  <c r="D38" i="7"/>
  <c r="E38" i="7" s="1"/>
  <c r="H37" i="7"/>
  <c r="I37" i="7" s="1"/>
  <c r="D37" i="7"/>
  <c r="E37" i="7" s="1"/>
  <c r="H36" i="7"/>
  <c r="I36" i="7" s="1"/>
  <c r="D36" i="7"/>
  <c r="E36" i="7" s="1"/>
  <c r="H35" i="7"/>
  <c r="I35" i="7" s="1"/>
  <c r="D35" i="7"/>
  <c r="E35" i="7" s="1"/>
  <c r="D21" i="7"/>
  <c r="E21" i="7" s="1"/>
  <c r="D20" i="7"/>
  <c r="E20" i="7" s="1"/>
  <c r="D8" i="7"/>
  <c r="D9" i="7"/>
  <c r="E9" i="7" s="1"/>
  <c r="D10" i="7"/>
  <c r="E10" i="7" s="1"/>
  <c r="E8" i="7"/>
</calcChain>
</file>

<file path=xl/sharedStrings.xml><?xml version="1.0" encoding="utf-8"?>
<sst xmlns="http://schemas.openxmlformats.org/spreadsheetml/2006/main" count="1852" uniqueCount="509">
  <si>
    <t>De Anza</t>
  </si>
  <si>
    <t>Foothill</t>
  </si>
  <si>
    <t>College</t>
  </si>
  <si>
    <t>Student Headcount</t>
  </si>
  <si>
    <t>Notes</t>
  </si>
  <si>
    <t>DBAA</t>
  </si>
  <si>
    <t>De Anza BOG A TANF</t>
  </si>
  <si>
    <t>DBAD</t>
  </si>
  <si>
    <t>DA BOGA-TANF/CalW/SSI/SSP</t>
  </si>
  <si>
    <t>DBAG</t>
  </si>
  <si>
    <t>De Anza BOG A - General Asst.</t>
  </si>
  <si>
    <t>DBAS</t>
  </si>
  <si>
    <t>De Anza BOG A - SSI</t>
  </si>
  <si>
    <t>DBAV</t>
  </si>
  <si>
    <t>De Anza BOG A - Veterans</t>
  </si>
  <si>
    <t>DBGB</t>
  </si>
  <si>
    <t>De Anza BOG B</t>
  </si>
  <si>
    <t>DBGC</t>
  </si>
  <si>
    <t>De Anza BOG C</t>
  </si>
  <si>
    <t>DAMERI</t>
  </si>
  <si>
    <t>Americorps</t>
  </si>
  <si>
    <t>DPELL</t>
  </si>
  <si>
    <t>Federal Pell Grant</t>
  </si>
  <si>
    <t>DSEOG</t>
  </si>
  <si>
    <t>Federal SEOG</t>
  </si>
  <si>
    <t>DCALB</t>
  </si>
  <si>
    <t>Cal Grant B</t>
  </si>
  <si>
    <t>DCALC</t>
  </si>
  <si>
    <t>Cal Grant C</t>
  </si>
  <si>
    <t>DCHAFE</t>
  </si>
  <si>
    <t>Chafee Grant</t>
  </si>
  <si>
    <t>DEOPS</t>
  </si>
  <si>
    <t>EOPS Grant</t>
  </si>
  <si>
    <t>DFTG</t>
  </si>
  <si>
    <t>FBAD</t>
  </si>
  <si>
    <t>FH  BOG A - Tanf/CalW/SSI/SSP</t>
  </si>
  <si>
    <t>FBAS</t>
  </si>
  <si>
    <t>FH  BOG A (Ssi)</t>
  </si>
  <si>
    <t>FBAV</t>
  </si>
  <si>
    <t>FH BOG A - Veterans</t>
  </si>
  <si>
    <t>FBGB</t>
  </si>
  <si>
    <t>FH BOG   B</t>
  </si>
  <si>
    <t>FBGC</t>
  </si>
  <si>
    <t>FH BOG   C</t>
  </si>
  <si>
    <t>FBGI</t>
  </si>
  <si>
    <t>FH BOG B - ISIR</t>
  </si>
  <si>
    <t>FAMERI</t>
  </si>
  <si>
    <t>FPELL</t>
  </si>
  <si>
    <t>FSEOG</t>
  </si>
  <si>
    <t>FCALB</t>
  </si>
  <si>
    <t>FCALC</t>
  </si>
  <si>
    <t>FCARE</t>
  </si>
  <si>
    <t>CARE Grant</t>
  </si>
  <si>
    <t>FCHAFE</t>
  </si>
  <si>
    <t>FCHILD</t>
  </si>
  <si>
    <t>Child Development Grant</t>
  </si>
  <si>
    <t>FCNG</t>
  </si>
  <si>
    <t>CA National Guard Award</t>
  </si>
  <si>
    <t>FEOPS</t>
  </si>
  <si>
    <t>EOPS Book Voucher</t>
  </si>
  <si>
    <t>FEOPSV</t>
  </si>
  <si>
    <t>FFTSG</t>
  </si>
  <si>
    <t>B1</t>
  </si>
  <si>
    <t>B2</t>
  </si>
  <si>
    <t>B3</t>
  </si>
  <si>
    <t>BB</t>
  </si>
  <si>
    <t>BC</t>
  </si>
  <si>
    <t>F3</t>
  </si>
  <si>
    <t>Fee Waiver – Dependent of (children) deceased or disabled Veteran</t>
  </si>
  <si>
    <t>Difference</t>
  </si>
  <si>
    <t>Count</t>
  </si>
  <si>
    <t>Percent</t>
  </si>
  <si>
    <t>FHDA</t>
  </si>
  <si>
    <t>Institution</t>
  </si>
  <si>
    <t>MIS Fin Aid Code</t>
  </si>
  <si>
    <t>FHDA Detail Code</t>
  </si>
  <si>
    <t>FHDA Detail Code Desc</t>
  </si>
  <si>
    <t>Headcount</t>
  </si>
  <si>
    <t>Percent Difference</t>
  </si>
  <si>
    <t>Amount</t>
  </si>
  <si>
    <t>Total</t>
  </si>
  <si>
    <t>GB</t>
  </si>
  <si>
    <t>GRNT</t>
  </si>
  <si>
    <t>STAT</t>
  </si>
  <si>
    <t>P</t>
  </si>
  <si>
    <t>GC</t>
  </si>
  <si>
    <t>GD</t>
  </si>
  <si>
    <t>Full-time Student Success Grant</t>
  </si>
  <si>
    <t>F/T Success Grant</t>
  </si>
  <si>
    <t>GE</t>
  </si>
  <si>
    <t>GG</t>
  </si>
  <si>
    <t>O</t>
  </si>
  <si>
    <t>GP</t>
  </si>
  <si>
    <t>Pell Grant</t>
  </si>
  <si>
    <t>FDRL</t>
  </si>
  <si>
    <t>GS</t>
  </si>
  <si>
    <t>SEOG (Supplemental Educational Opportunity Grant)</t>
  </si>
  <si>
    <t>GV</t>
  </si>
  <si>
    <t>Other grant: non-institutional source</t>
  </si>
  <si>
    <t>FT Student Success Grant</t>
  </si>
  <si>
    <t>GF</t>
  </si>
  <si>
    <t>CARE Program Grant</t>
  </si>
  <si>
    <t>GU</t>
  </si>
  <si>
    <t>Other grant: institutional source</t>
  </si>
  <si>
    <t>SF2242</t>
  </si>
  <si>
    <t>Child Dev Consort Grant</t>
  </si>
  <si>
    <t>AGNC</t>
  </si>
  <si>
    <t>EXTN</t>
  </si>
  <si>
    <t>DUWBA</t>
  </si>
  <si>
    <t>United Way BA-Integrated SVC</t>
  </si>
  <si>
    <t>GN</t>
  </si>
  <si>
    <t>CSAC CNG EAAP (California Student Aid Commission California National Guard Education Assistance Award Program)</t>
  </si>
  <si>
    <t>BOGS and Fee Waivers</t>
  </si>
  <si>
    <t>FHDA Code Type</t>
  </si>
  <si>
    <t>FHDA Source</t>
  </si>
  <si>
    <t>Amount Reported (Offered or Paid)</t>
  </si>
  <si>
    <t>-</t>
  </si>
  <si>
    <t>Grants</t>
  </si>
  <si>
    <t>MIS Fin Aid Code Desc</t>
  </si>
  <si>
    <t>Loans</t>
  </si>
  <si>
    <t>LL</t>
  </si>
  <si>
    <t>Federal Direct Student Loan - unsubsidized</t>
  </si>
  <si>
    <t>DDIRLU</t>
  </si>
  <si>
    <t>Direct Loan Unsubsidized</t>
  </si>
  <si>
    <t>LOAN</t>
  </si>
  <si>
    <t>LN</t>
  </si>
  <si>
    <t>Other loan, non-institutional source</t>
  </si>
  <si>
    <t>DALT</t>
  </si>
  <si>
    <t>Alternative Loan</t>
  </si>
  <si>
    <t>LP</t>
  </si>
  <si>
    <t>PLUS loan, parent loan for undergraduate student</t>
  </si>
  <si>
    <t>DDPLS</t>
  </si>
  <si>
    <t>Federal Direct Parent Loan</t>
  </si>
  <si>
    <t>LS</t>
  </si>
  <si>
    <t>Federal Direct Student Loan - subsidized</t>
  </si>
  <si>
    <t>DDIRLS</t>
  </si>
  <si>
    <t>Direct Loan Subsidized</t>
  </si>
  <si>
    <t>FDIRLU</t>
  </si>
  <si>
    <t>FALT</t>
  </si>
  <si>
    <t>FDPLS</t>
  </si>
  <si>
    <t>Direct Parent Loan (PLUS)</t>
  </si>
  <si>
    <t>FDIRLS</t>
  </si>
  <si>
    <t>SO</t>
  </si>
  <si>
    <t>Scholarship: Osher</t>
  </si>
  <si>
    <t>SD7026</t>
  </si>
  <si>
    <t>Osher Scholars</t>
  </si>
  <si>
    <t>TRST</t>
  </si>
  <si>
    <t>FND</t>
  </si>
  <si>
    <t>SU</t>
  </si>
  <si>
    <t>Scholarship: institutional source</t>
  </si>
  <si>
    <t>SD6001</t>
  </si>
  <si>
    <t>40 + 8 Scholarship</t>
  </si>
  <si>
    <t>SD6002</t>
  </si>
  <si>
    <t>ADELA Scholarship</t>
  </si>
  <si>
    <t>EMPG</t>
  </si>
  <si>
    <t>SD6005</t>
  </si>
  <si>
    <t>African Ancestry Scholarship</t>
  </si>
  <si>
    <t>SD6006</t>
  </si>
  <si>
    <t>Board of Trustees Scholarship</t>
  </si>
  <si>
    <t>SD6007</t>
  </si>
  <si>
    <t>APASA Scholarship</t>
  </si>
  <si>
    <t>SD6014</t>
  </si>
  <si>
    <t>Edna Campbell Memorial Schola</t>
  </si>
  <si>
    <t>SD6018</t>
  </si>
  <si>
    <t>Frabony DeHart Memorial Schol</t>
  </si>
  <si>
    <t>SD6019</t>
  </si>
  <si>
    <t>Michael del Castillo Scholarsh</t>
  </si>
  <si>
    <t>SD6025</t>
  </si>
  <si>
    <t>Carolee Erickson ICC Scholarsh</t>
  </si>
  <si>
    <t>STDN</t>
  </si>
  <si>
    <t>SD6026</t>
  </si>
  <si>
    <t>Puente Scholarship</t>
  </si>
  <si>
    <t>SD6029</t>
  </si>
  <si>
    <t>Financial Aid Book Voucher</t>
  </si>
  <si>
    <t>SD6035</t>
  </si>
  <si>
    <t>FODARA Merit Scholarship</t>
  </si>
  <si>
    <t>SD6037</t>
  </si>
  <si>
    <t>Auto Tech Scholarship</t>
  </si>
  <si>
    <t>SD6038</t>
  </si>
  <si>
    <t>De Anza Kiwanis Scholarship</t>
  </si>
  <si>
    <t>ENDW</t>
  </si>
  <si>
    <t>SD6054</t>
  </si>
  <si>
    <t>President's Award</t>
  </si>
  <si>
    <t>SD6059</t>
  </si>
  <si>
    <t>Seth Stauffer Scholarship</t>
  </si>
  <si>
    <t>SD6069</t>
  </si>
  <si>
    <t>Chadwick Okamoto Animation Aw</t>
  </si>
  <si>
    <t>SD6071</t>
  </si>
  <si>
    <t>San Jose Mercury News Wishboo</t>
  </si>
  <si>
    <t>SD6072</t>
  </si>
  <si>
    <t>Haughton Family Scholarship</t>
  </si>
  <si>
    <t>SD6074</t>
  </si>
  <si>
    <t>Wilma Wolgast Memorial Scholar</t>
  </si>
  <si>
    <t>SD6080</t>
  </si>
  <si>
    <t>Pinto Book Voucher</t>
  </si>
  <si>
    <t>SD6086</t>
  </si>
  <si>
    <t>Scott Gunderson Memorial Schol</t>
  </si>
  <si>
    <t>SD6089</t>
  </si>
  <si>
    <t>Ray &amp; Thelma Epstein Family Sc</t>
  </si>
  <si>
    <t>SD6094</t>
  </si>
  <si>
    <t>Scholarship for Veterans</t>
  </si>
  <si>
    <t>SD6095</t>
  </si>
  <si>
    <t>AMA Scholarship</t>
  </si>
  <si>
    <t>SD6096</t>
  </si>
  <si>
    <t>De Anza Commission Scholarship</t>
  </si>
  <si>
    <t>SD6097</t>
  </si>
  <si>
    <t>Heritage Scholarship</t>
  </si>
  <si>
    <t>SD7009</t>
  </si>
  <si>
    <t>Renee Jepson Memorial Scholar</t>
  </si>
  <si>
    <t>SD7013</t>
  </si>
  <si>
    <t>Kaider Foundation Health Schol</t>
  </si>
  <si>
    <t>SD7024</t>
  </si>
  <si>
    <t>Nursing Alumni Scholarship</t>
  </si>
  <si>
    <t>SD7028</t>
  </si>
  <si>
    <t>Samantha Swensson Memorial Sc</t>
  </si>
  <si>
    <t>SD7035</t>
  </si>
  <si>
    <t>Academic Senate - Career Schol</t>
  </si>
  <si>
    <t>SD7037</t>
  </si>
  <si>
    <t>Academic Senate - Teaching Sch</t>
  </si>
  <si>
    <t>SD7043</t>
  </si>
  <si>
    <t>Stow Family Scholarship</t>
  </si>
  <si>
    <t>SD7045</t>
  </si>
  <si>
    <t>Dale M Schoettler Scholarship</t>
  </si>
  <si>
    <t>SD7058</t>
  </si>
  <si>
    <t>Chancellor's Award</t>
  </si>
  <si>
    <t>SD7059</t>
  </si>
  <si>
    <t>CIO Scholarship</t>
  </si>
  <si>
    <t>SD7061</t>
  </si>
  <si>
    <t>Stan Poncetta Memorial</t>
  </si>
  <si>
    <t>SD7063</t>
  </si>
  <si>
    <t>Guardian Scholars</t>
  </si>
  <si>
    <t>SD8015</t>
  </si>
  <si>
    <t>Carolyn Keen Scholarship</t>
  </si>
  <si>
    <t>SD8017</t>
  </si>
  <si>
    <t>Cupertino Rotary Scholarship</t>
  </si>
  <si>
    <t>SD8028</t>
  </si>
  <si>
    <t>Galina Family Scholarship</t>
  </si>
  <si>
    <t>SD9001</t>
  </si>
  <si>
    <t>Sophomore Athletic Scholarship</t>
  </si>
  <si>
    <t>SD9003</t>
  </si>
  <si>
    <t>Vice Chancellor's Scholarship</t>
  </si>
  <si>
    <t>SD9004</t>
  </si>
  <si>
    <t>SSRC Scholarship</t>
  </si>
  <si>
    <t>SD9006</t>
  </si>
  <si>
    <t>Agnes Smith Memorial Scholarsh</t>
  </si>
  <si>
    <t>SD9009</t>
  </si>
  <si>
    <t>Jean Miller FYE Scholarship</t>
  </si>
  <si>
    <t>SD9011</t>
  </si>
  <si>
    <t>Vincent J Weedo Jr Memorial Sc</t>
  </si>
  <si>
    <t>SD9012</t>
  </si>
  <si>
    <t>Theodore C Kappmeyer Memori</t>
  </si>
  <si>
    <t>SD9013</t>
  </si>
  <si>
    <t>Central Services Classified Se</t>
  </si>
  <si>
    <t>INST</t>
  </si>
  <si>
    <t>SD9014</t>
  </si>
  <si>
    <t>Anita Manwani-Bhagat &amp; Arjun B</t>
  </si>
  <si>
    <t>SD9020</t>
  </si>
  <si>
    <t>Academic Achievement Scholar</t>
  </si>
  <si>
    <t>SD9021</t>
  </si>
  <si>
    <t>Academic Discipline - Creative</t>
  </si>
  <si>
    <t>SD9022</t>
  </si>
  <si>
    <t>Academic Discipline - Business</t>
  </si>
  <si>
    <t>SD9023</t>
  </si>
  <si>
    <t>Academic Discipline - Physical</t>
  </si>
  <si>
    <t>SD9024</t>
  </si>
  <si>
    <t>Academic Discipline - Biologic</t>
  </si>
  <si>
    <t>SD9027</t>
  </si>
  <si>
    <t>Academic Discipline - Social S</t>
  </si>
  <si>
    <t>SD9029</t>
  </si>
  <si>
    <t>Community Engagement Scholar</t>
  </si>
  <si>
    <t>SD9030</t>
  </si>
  <si>
    <t>Great Perseverance Scholarshi</t>
  </si>
  <si>
    <t>SD9031</t>
  </si>
  <si>
    <t>Transfer Scholarship</t>
  </si>
  <si>
    <t>SV</t>
  </si>
  <si>
    <t>Scholarship: non- institutional source</t>
  </si>
  <si>
    <t>SD6053</t>
  </si>
  <si>
    <t>Scholarship Holding (Trust)</t>
  </si>
  <si>
    <t>SD8007</t>
  </si>
  <si>
    <t>Scholarship HOLDING</t>
  </si>
  <si>
    <t>SD8025</t>
  </si>
  <si>
    <t>YES SVCF Scholarship</t>
  </si>
  <si>
    <t>SD8046</t>
  </si>
  <si>
    <t>APIASF Scholarship</t>
  </si>
  <si>
    <t>SF2200</t>
  </si>
  <si>
    <t>SF1018</t>
  </si>
  <si>
    <t>Chancellor's Scholarship</t>
  </si>
  <si>
    <t>SF1043</t>
  </si>
  <si>
    <t>Samaduroff Contingency Fund</t>
  </si>
  <si>
    <t>SF2005</t>
  </si>
  <si>
    <t>Kaider Foundation Scholarship</t>
  </si>
  <si>
    <t>SF2100</t>
  </si>
  <si>
    <t>Agency Holding Acct-Foundation</t>
  </si>
  <si>
    <t>SF2108</t>
  </si>
  <si>
    <t>Daughters American Revolution</t>
  </si>
  <si>
    <t>SF2110</t>
  </si>
  <si>
    <t>Faculty Assn. Scholarship</t>
  </si>
  <si>
    <t>SF2114</t>
  </si>
  <si>
    <t>Gavin Transfer Scholarship</t>
  </si>
  <si>
    <t>SF2117</t>
  </si>
  <si>
    <t>Connie Niles-George Memorial</t>
  </si>
  <si>
    <t>SF2127</t>
  </si>
  <si>
    <t>Tomoe Tana Scholarship</t>
  </si>
  <si>
    <t>SF2129</t>
  </si>
  <si>
    <t>Edna Campbell Memorial Scholar</t>
  </si>
  <si>
    <t>SF2130</t>
  </si>
  <si>
    <t>Sanford Harris Drama SCH</t>
  </si>
  <si>
    <t>SF2131</t>
  </si>
  <si>
    <t>Academic Senate Scholarship</t>
  </si>
  <si>
    <t>SF2139</t>
  </si>
  <si>
    <t>Rick Montgomery Memorial</t>
  </si>
  <si>
    <t>SF2141</t>
  </si>
  <si>
    <t>Ann Davis Memorial Schola</t>
  </si>
  <si>
    <t>SF2148</t>
  </si>
  <si>
    <t>Business Division Award</t>
  </si>
  <si>
    <t>SF2151</t>
  </si>
  <si>
    <t>Presidents Awards</t>
  </si>
  <si>
    <t>SF2152</t>
  </si>
  <si>
    <t>Honors Scholarship</t>
  </si>
  <si>
    <t>SF2157</t>
  </si>
  <si>
    <t>SJ Mercury News Wish Book Sch</t>
  </si>
  <si>
    <t>SF2162</t>
  </si>
  <si>
    <t>Reynen Memorial Vt Scholarship</t>
  </si>
  <si>
    <t>SF2163</t>
  </si>
  <si>
    <t>APAN Scholarship</t>
  </si>
  <si>
    <t>SF2164</t>
  </si>
  <si>
    <t>Woo Family Scholarship</t>
  </si>
  <si>
    <t>SF2166</t>
  </si>
  <si>
    <t>Schoettler Scholarship</t>
  </si>
  <si>
    <t>SF2167</t>
  </si>
  <si>
    <t>Schoettler Cont Fund</t>
  </si>
  <si>
    <t>SF2168</t>
  </si>
  <si>
    <t>Adm Management Ass Scholar</t>
  </si>
  <si>
    <t>SF2169</t>
  </si>
  <si>
    <t>SF2171</t>
  </si>
  <si>
    <t>Judson Allen Memorial Photo</t>
  </si>
  <si>
    <t>SF2174</t>
  </si>
  <si>
    <t>Western Horticultural Soc Schp</t>
  </si>
  <si>
    <t>SF2175</t>
  </si>
  <si>
    <t>Garden Club of Los Altos</t>
  </si>
  <si>
    <t>SF2181</t>
  </si>
  <si>
    <t>Shawn A. Gates Memorial Sch</t>
  </si>
  <si>
    <t>SF2182</t>
  </si>
  <si>
    <t>H. Bundgaard Memorial Sch</t>
  </si>
  <si>
    <t>SF2187</t>
  </si>
  <si>
    <t>Doorway to Success Scholarship</t>
  </si>
  <si>
    <t>SF2190</t>
  </si>
  <si>
    <t>CIO Comm Practices Scholarship</t>
  </si>
  <si>
    <t>SF2193</t>
  </si>
  <si>
    <t>SF2194</t>
  </si>
  <si>
    <t>Nickolas Krea Memorial Scholar</t>
  </si>
  <si>
    <t>SF2195</t>
  </si>
  <si>
    <t>Foothill Commission Scholar</t>
  </si>
  <si>
    <t>SF2196</t>
  </si>
  <si>
    <t>OLA Scholarship</t>
  </si>
  <si>
    <t>SF2198</t>
  </si>
  <si>
    <t>FH Classified Staff Scholarshi</t>
  </si>
  <si>
    <t>SF2199</t>
  </si>
  <si>
    <t>Vice Chancellor Scholarship</t>
  </si>
  <si>
    <t>SF2201</t>
  </si>
  <si>
    <t>SF2203</t>
  </si>
  <si>
    <t>ACAD ACHIEVEMENT SCHOL (P)</t>
  </si>
  <si>
    <t>SF2204</t>
  </si>
  <si>
    <t>ACAD-CREAT/FINE ARTS SCHOL (P)</t>
  </si>
  <si>
    <t>SF2205</t>
  </si>
  <si>
    <t>ACAD-BUS/COMP SCI SCHOL (P)</t>
  </si>
  <si>
    <t>SF2206</t>
  </si>
  <si>
    <t>ACAD-PSME SCHOLARSHIP (P)</t>
  </si>
  <si>
    <t>SF2207</t>
  </si>
  <si>
    <t>ACAD-BIO SCI/HEALTH SCHOL (P)</t>
  </si>
  <si>
    <t>SF2208</t>
  </si>
  <si>
    <t>ACAD-LANGUAGE ARTS SCHOL (P)</t>
  </si>
  <si>
    <t>SF2211</t>
  </si>
  <si>
    <t>ACAD-WORKFRCE/CAREER SCHOL (P)</t>
  </si>
  <si>
    <t>SF2213</t>
  </si>
  <si>
    <t>GREAT PERSEVERANCE SCHOL (P)</t>
  </si>
  <si>
    <t>SF2214</t>
  </si>
  <si>
    <t>TRANSFER SCHOLARSHIP (P)</t>
  </si>
  <si>
    <t>SF2215</t>
  </si>
  <si>
    <t>Penny Patz Celebration of Life</t>
  </si>
  <si>
    <t>SF2218</t>
  </si>
  <si>
    <t>Rando Family Schol (EOPS)</t>
  </si>
  <si>
    <t>SF2220</t>
  </si>
  <si>
    <t>AWIS Scholarship</t>
  </si>
  <si>
    <t>SF2221</t>
  </si>
  <si>
    <t>Angel Sierra Memorial Schp</t>
  </si>
  <si>
    <t>SF2223</t>
  </si>
  <si>
    <t>Shirley Ledterman Art Schp</t>
  </si>
  <si>
    <t>SF2226</t>
  </si>
  <si>
    <t>Jeannie Seelbach Memorial Schp</t>
  </si>
  <si>
    <t>SF2236</t>
  </si>
  <si>
    <t>Central Services Scholarship</t>
  </si>
  <si>
    <t>SF2238</t>
  </si>
  <si>
    <t>SF2239</t>
  </si>
  <si>
    <t>Friends of American Veterans</t>
  </si>
  <si>
    <t>SF2443</t>
  </si>
  <si>
    <t>Dental Hygiene Student Scholar</t>
  </si>
  <si>
    <t>SF2445</t>
  </si>
  <si>
    <t>PTT Peer Mentor Scholarship</t>
  </si>
  <si>
    <t>SF2447</t>
  </si>
  <si>
    <t>ASFC Service Learning Proj</t>
  </si>
  <si>
    <t>SF3113</t>
  </si>
  <si>
    <t>Dudley Vehmeyer Brown Sch</t>
  </si>
  <si>
    <t>SF3118</t>
  </si>
  <si>
    <t>Golden State Scholarshare</t>
  </si>
  <si>
    <t>SF1014</t>
  </si>
  <si>
    <t>Outside Agency Schol- nondisb</t>
  </si>
  <si>
    <t>SF2111</t>
  </si>
  <si>
    <t>FHDA Retirees Association Schp</t>
  </si>
  <si>
    <t>SF2228</t>
  </si>
  <si>
    <t>Susan Bouchez Memorial</t>
  </si>
  <si>
    <t>SF2229</t>
  </si>
  <si>
    <t>Lillian Chuck Scholarship</t>
  </si>
  <si>
    <t>SF2230</t>
  </si>
  <si>
    <t>Prip Memorial-Merit</t>
  </si>
  <si>
    <t>SF2231</t>
  </si>
  <si>
    <t>Prip Memorial-Ostacle</t>
  </si>
  <si>
    <t>SF2232</t>
  </si>
  <si>
    <t>Science Learning Institute</t>
  </si>
  <si>
    <t>SF2233</t>
  </si>
  <si>
    <t>Jason Whitten Memorial</t>
  </si>
  <si>
    <t>SF2240</t>
  </si>
  <si>
    <t>NSF Science, Math and Engineer</t>
  </si>
  <si>
    <t>SF3001</t>
  </si>
  <si>
    <t>Outside Agency Scholarships</t>
  </si>
  <si>
    <t>SF3103</t>
  </si>
  <si>
    <t>Kiwanis Club of Los Altos</t>
  </si>
  <si>
    <t>SF3106</t>
  </si>
  <si>
    <t>Palo Alto Rotary</t>
  </si>
  <si>
    <t>SF3108</t>
  </si>
  <si>
    <t>Hilde J. Leopold Memorial</t>
  </si>
  <si>
    <t>SF3114</t>
  </si>
  <si>
    <t>Governors Scholarship</t>
  </si>
  <si>
    <t>SF3119</t>
  </si>
  <si>
    <t>SF3120</t>
  </si>
  <si>
    <t>Dudley Vehmeyer Brown Sch AG</t>
  </si>
  <si>
    <t>SF3121</t>
  </si>
  <si>
    <t>Kiwanis Club of Mt. View Schol</t>
  </si>
  <si>
    <t>Scholarships</t>
  </si>
  <si>
    <t>Work Study</t>
  </si>
  <si>
    <t>WF</t>
  </si>
  <si>
    <t>Federal Work Study</t>
  </si>
  <si>
    <t>WU</t>
  </si>
  <si>
    <t>Other Work Study and matching funds</t>
  </si>
  <si>
    <t>Table 1</t>
  </si>
  <si>
    <t>Table 2</t>
  </si>
  <si>
    <t>Credit Status</t>
  </si>
  <si>
    <t>Credit</t>
  </si>
  <si>
    <t>Noncredit Only</t>
  </si>
  <si>
    <t>Credit students are those who registered in at least one credit course.</t>
  </si>
  <si>
    <t>Award</t>
  </si>
  <si>
    <t>BOG/Fee Waiver</t>
  </si>
  <si>
    <t>Table 3</t>
  </si>
  <si>
    <t>Student Headcount by Institution and Academic Year</t>
  </si>
  <si>
    <t>Foothill Student Headcount by Credit Status and Academic Year</t>
  </si>
  <si>
    <t>Federal Work Study DA</t>
  </si>
  <si>
    <t>Federal Work Study FH</t>
  </si>
  <si>
    <t>FHDA Fund Code</t>
  </si>
  <si>
    <t>FHDA Fund Code Desc</t>
  </si>
  <si>
    <t>Work Study (Payroll)</t>
  </si>
  <si>
    <t>Financial Aid Student Headcount by Institution and Academic Year (October 26, 2017)</t>
  </si>
  <si>
    <t>Includes credit and non-credit students with at least one enrollment record for the academic year with apportionment flag (enrolled by 1st census).</t>
  </si>
  <si>
    <t>CCPG - Method A-1 based on TANF recipient status</t>
  </si>
  <si>
    <t>CCPG - Method A-2 based on SSI recipient status</t>
  </si>
  <si>
    <t>CCPG - Method A-3 based on general assistance recipient status</t>
  </si>
  <si>
    <t>CCPG - Method B based on income standards</t>
  </si>
  <si>
    <t>CCPG - Method C based on financial need</t>
  </si>
  <si>
    <t>Noncredit only students are those who registered in at least one noncredit course and did not enroll in any credit course during the academic year at the college.</t>
  </si>
  <si>
    <t>GH</t>
  </si>
  <si>
    <t>Completion Grant (CCCG)</t>
  </si>
  <si>
    <t>DCCCG</t>
  </si>
  <si>
    <t>Comm College Completion Grant</t>
  </si>
  <si>
    <t>D7064</t>
  </si>
  <si>
    <t>Emergency Aid Dreamers</t>
  </si>
  <si>
    <t>D7065</t>
  </si>
  <si>
    <t>Mellon Scholars Program Intern</t>
  </si>
  <si>
    <t>FCCCG</t>
  </si>
  <si>
    <t>Comm Coll Completion Grant</t>
  </si>
  <si>
    <t>SF2451</t>
  </si>
  <si>
    <t>FH AB540 Emergency Aid</t>
  </si>
  <si>
    <t>SF2243</t>
  </si>
  <si>
    <t>FH Mellon Scholars</t>
  </si>
  <si>
    <t>SD6020</t>
  </si>
  <si>
    <t>DASB Scholarship</t>
  </si>
  <si>
    <t>SD6030</t>
  </si>
  <si>
    <t>Schoettler Contingency Fund</t>
  </si>
  <si>
    <t>SF2138</t>
  </si>
  <si>
    <t>Fine Arts Division Awards</t>
  </si>
  <si>
    <t>SF2165</t>
  </si>
  <si>
    <t>Fearless Partnerships SCH</t>
  </si>
  <si>
    <t>SF3100</t>
  </si>
  <si>
    <t>El Camino Hospital Auxiliary</t>
  </si>
  <si>
    <t>SF3104</t>
  </si>
  <si>
    <t>Los Altos Rotary</t>
  </si>
  <si>
    <t>SF3107</t>
  </si>
  <si>
    <t>Sequoia Japanese Amer Citizens</t>
  </si>
  <si>
    <t>SF3116</t>
  </si>
  <si>
    <t>Menlo Park Rotary Club Scholar</t>
  </si>
  <si>
    <t>Note: Please check institutional status</t>
  </si>
  <si>
    <t>Adjusted total, after adding amount from journal entry:</t>
  </si>
  <si>
    <t xml:space="preserve">Amount added to total from journal entry: </t>
  </si>
  <si>
    <t>Notes for 2017 reported amount to MIS:</t>
  </si>
  <si>
    <t>Instructions</t>
  </si>
  <si>
    <t>FHDA Financial Aid Preliminary Statistics, 2017-18</t>
  </si>
  <si>
    <t xml:space="preserve">Student Headcount and Total Amount by Award Code For the Current and Prior Academic Year </t>
  </si>
  <si>
    <t>Date: October 1, 2018</t>
  </si>
  <si>
    <t xml:space="preserve">Please check on crosswalk of MIS and FHDA codes, amount reported (offered or paid), and figures (headcount and amounts per year). </t>
  </si>
  <si>
    <t>Please check on crosswalk of MIS and FHDA codes, amount reported (offered or paid), and figures (headcount and amounts per year).</t>
  </si>
  <si>
    <t xml:space="preserve">Note: pidm 2009373, BOG BB, was excluded/updated.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</si>
</sst>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3" applyFont="1"/>
    <xf numFmtId="0" fontId="2" fillId="0" borderId="0" xfId="0" applyFont="1"/>
    <xf numFmtId="165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164" fontId="0" fillId="0" borderId="1" xfId="0" applyNumberFormat="1" applyBorder="1"/>
    <xf numFmtId="9" fontId="0" fillId="0" borderId="1" xfId="3" applyFont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49" fontId="2" fillId="3" borderId="0" xfId="0" applyNumberFormat="1" applyFont="1" applyFill="1" applyBorder="1"/>
    <xf numFmtId="44" fontId="0" fillId="0" borderId="0" xfId="0" applyNumberFormat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/>
    <xf numFmtId="9" fontId="0" fillId="0" borderId="3" xfId="3" applyFont="1" applyBorder="1"/>
    <xf numFmtId="164" fontId="0" fillId="0" borderId="3" xfId="1" applyNumberFormat="1" applyFont="1" applyBorder="1"/>
    <xf numFmtId="44" fontId="0" fillId="0" borderId="0" xfId="2" applyFont="1"/>
    <xf numFmtId="164" fontId="0" fillId="0" borderId="0" xfId="1" applyNumberFormat="1" applyFont="1" applyAlignment="1">
      <alignment horizontal="right"/>
    </xf>
    <xf numFmtId="9" fontId="0" fillId="0" borderId="0" xfId="3" applyFont="1" applyAlignment="1">
      <alignment horizontal="right"/>
    </xf>
    <xf numFmtId="9" fontId="0" fillId="0" borderId="0" xfId="3" quotePrefix="1" applyFont="1" applyAlignment="1">
      <alignment horizontal="right"/>
    </xf>
    <xf numFmtId="44" fontId="0" fillId="0" borderId="1" xfId="2" applyFont="1" applyBorder="1"/>
    <xf numFmtId="165" fontId="0" fillId="0" borderId="0" xfId="2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9" fontId="0" fillId="0" borderId="1" xfId="3" applyFont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49" fontId="2" fillId="0" borderId="0" xfId="1" applyNumberFormat="1" applyFont="1" applyAlignment="1">
      <alignment horizontal="center" wrapText="1"/>
    </xf>
    <xf numFmtId="0" fontId="3" fillId="5" borderId="0" xfId="0" applyFont="1" applyFill="1"/>
    <xf numFmtId="0" fontId="0" fillId="0" borderId="0" xfId="0" applyFill="1"/>
    <xf numFmtId="0" fontId="2" fillId="6" borderId="0" xfId="0" applyFont="1" applyFill="1"/>
    <xf numFmtId="0" fontId="2" fillId="7" borderId="0" xfId="0" applyFont="1" applyFill="1"/>
    <xf numFmtId="0" fontId="0" fillId="7" borderId="0" xfId="0" applyFill="1"/>
    <xf numFmtId="164" fontId="0" fillId="0" borderId="0" xfId="1" applyNumberFormat="1" applyFont="1" applyFill="1"/>
    <xf numFmtId="9" fontId="0" fillId="0" borderId="0" xfId="3" applyFont="1" applyFill="1"/>
    <xf numFmtId="165" fontId="0" fillId="0" borderId="0" xfId="2" applyNumberFormat="1" applyFont="1" applyFill="1"/>
    <xf numFmtId="164" fontId="0" fillId="0" borderId="1" xfId="1" applyNumberFormat="1" applyFont="1" applyFill="1" applyBorder="1"/>
    <xf numFmtId="9" fontId="0" fillId="0" borderId="1" xfId="3" applyFont="1" applyFill="1" applyBorder="1"/>
    <xf numFmtId="165" fontId="0" fillId="0" borderId="1" xfId="2" applyNumberFormat="1" applyFont="1" applyFill="1" applyBorder="1"/>
    <xf numFmtId="0" fontId="2" fillId="0" borderId="0" xfId="0" applyFont="1" applyFill="1"/>
    <xf numFmtId="43" fontId="0" fillId="0" borderId="0" xfId="1" applyFont="1" applyFill="1"/>
    <xf numFmtId="0" fontId="0" fillId="0" borderId="1" xfId="0" applyFill="1" applyBorder="1"/>
    <xf numFmtId="164" fontId="0" fillId="0" borderId="0" xfId="1" applyNumberFormat="1" applyFont="1" applyFill="1" applyAlignment="1">
      <alignment horizontal="right"/>
    </xf>
    <xf numFmtId="9" fontId="0" fillId="0" borderId="0" xfId="3" applyFont="1" applyFill="1" applyAlignment="1">
      <alignment horizontal="right"/>
    </xf>
    <xf numFmtId="165" fontId="0" fillId="0" borderId="0" xfId="2" applyNumberFormat="1" applyFont="1" applyFill="1" applyAlignment="1">
      <alignment horizontal="right"/>
    </xf>
    <xf numFmtId="9" fontId="0" fillId="0" borderId="0" xfId="3" quotePrefix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9" fontId="0" fillId="0" borderId="1" xfId="3" applyFont="1" applyFill="1" applyBorder="1" applyAlignment="1">
      <alignment horizontal="right"/>
    </xf>
    <xf numFmtId="165" fontId="0" fillId="0" borderId="1" xfId="2" applyNumberFormat="1" applyFont="1" applyFill="1" applyBorder="1" applyAlignment="1">
      <alignment horizontal="right"/>
    </xf>
    <xf numFmtId="9" fontId="0" fillId="0" borderId="1" xfId="3" quotePrefix="1" applyFont="1" applyFill="1" applyBorder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Fill="1"/>
    <xf numFmtId="9" fontId="2" fillId="0" borderId="0" xfId="3" applyFont="1" applyFill="1"/>
    <xf numFmtId="165" fontId="2" fillId="0" borderId="0" xfId="2" applyNumberFormat="1" applyFont="1"/>
    <xf numFmtId="165" fontId="2" fillId="0" borderId="0" xfId="2" applyNumberFormat="1" applyFont="1" applyFill="1"/>
    <xf numFmtId="164" fontId="2" fillId="0" borderId="0" xfId="1" applyNumberFormat="1" applyFont="1" applyFill="1" applyAlignment="1">
      <alignment horizontal="right"/>
    </xf>
    <xf numFmtId="9" fontId="2" fillId="0" borderId="0" xfId="3" applyFont="1" applyFill="1" applyAlignment="1">
      <alignment horizontal="right"/>
    </xf>
    <xf numFmtId="44" fontId="0" fillId="0" borderId="0" xfId="2" applyFont="1" applyFill="1" applyAlignment="1">
      <alignment horizontal="right"/>
    </xf>
    <xf numFmtId="44" fontId="0" fillId="0" borderId="1" xfId="2" applyFont="1" applyFill="1" applyBorder="1" applyAlignment="1">
      <alignment horizontal="right"/>
    </xf>
    <xf numFmtId="165" fontId="2" fillId="0" borderId="0" xfId="2" applyNumberFormat="1" applyFont="1" applyFill="1" applyAlignment="1">
      <alignment horizontal="right"/>
    </xf>
    <xf numFmtId="0" fontId="3" fillId="0" borderId="0" xfId="0" applyFont="1" applyFill="1"/>
    <xf numFmtId="164" fontId="3" fillId="5" borderId="0" xfId="1" applyNumberFormat="1" applyFont="1" applyFill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57"/>
  <sheetViews>
    <sheetView topLeftCell="A20" workbookViewId="0">
      <selection activeCell="B49" sqref="B49"/>
    </sheetView>
  </sheetViews>
  <sheetFormatPr defaultRowHeight="15" x14ac:dyDescent="0.25"/>
  <cols>
    <col min="1" max="1" width="26.85546875" customWidth="1"/>
    <col min="2" max="2" width="15.7109375" customWidth="1"/>
    <col min="3" max="3" width="10.5703125" bestFit="1" customWidth="1"/>
    <col min="4" max="4" width="13.7109375" customWidth="1"/>
    <col min="5" max="5" width="10.42578125" customWidth="1"/>
    <col min="6" max="8" width="12.42578125" customWidth="1"/>
    <col min="9" max="9" width="11.42578125" customWidth="1"/>
    <col min="10" max="10" width="15.28515625" bestFit="1" customWidth="1"/>
    <col min="13" max="13" width="11.5703125" bestFit="1" customWidth="1"/>
    <col min="14" max="14" width="10.5703125" bestFit="1" customWidth="1"/>
    <col min="15" max="16" width="14.28515625" bestFit="1" customWidth="1"/>
  </cols>
  <sheetData>
    <row r="2" spans="1:10" x14ac:dyDescent="0.25">
      <c r="A2" s="47" t="s">
        <v>503</v>
      </c>
      <c r="B2" s="47"/>
      <c r="C2" s="47"/>
    </row>
    <row r="4" spans="1:10" x14ac:dyDescent="0.25">
      <c r="A4" s="4" t="s">
        <v>444</v>
      </c>
    </row>
    <row r="5" spans="1:10" x14ac:dyDescent="0.25">
      <c r="A5" s="4" t="s">
        <v>453</v>
      </c>
      <c r="J5" s="5"/>
    </row>
    <row r="6" spans="1:10" x14ac:dyDescent="0.25">
      <c r="A6" s="27"/>
      <c r="B6" s="84" t="s">
        <v>3</v>
      </c>
      <c r="C6" s="84"/>
      <c r="D6" s="85" t="s">
        <v>69</v>
      </c>
      <c r="E6" s="85"/>
      <c r="F6" s="12"/>
      <c r="J6" s="5"/>
    </row>
    <row r="7" spans="1:10" x14ac:dyDescent="0.25">
      <c r="A7" s="23" t="s">
        <v>73</v>
      </c>
      <c r="B7" s="24">
        <v>2017</v>
      </c>
      <c r="C7" s="25">
        <v>2018</v>
      </c>
      <c r="D7" s="26" t="s">
        <v>70</v>
      </c>
      <c r="E7" s="24" t="s">
        <v>71</v>
      </c>
      <c r="J7" s="5"/>
    </row>
    <row r="8" spans="1:10" x14ac:dyDescent="0.25">
      <c r="A8" t="s">
        <v>1</v>
      </c>
      <c r="B8" s="1">
        <v>34048</v>
      </c>
      <c r="C8" s="1">
        <v>34629</v>
      </c>
      <c r="D8" s="2">
        <f>C8-B8</f>
        <v>581</v>
      </c>
      <c r="E8" s="3">
        <f>D8/B8</f>
        <v>1.7064144736842105E-2</v>
      </c>
      <c r="J8" s="5"/>
    </row>
    <row r="9" spans="1:10" ht="15.75" thickBot="1" x14ac:dyDescent="0.3">
      <c r="A9" s="7" t="s">
        <v>0</v>
      </c>
      <c r="B9" s="8">
        <v>32262</v>
      </c>
      <c r="C9" s="8">
        <v>31045</v>
      </c>
      <c r="D9" s="10">
        <f t="shared" ref="D9:D10" si="0">C9-B9</f>
        <v>-1217</v>
      </c>
      <c r="E9" s="11">
        <f t="shared" ref="E9:E10" si="1">D9/B9</f>
        <v>-3.7722397867460171E-2</v>
      </c>
      <c r="F9" s="3"/>
      <c r="J9" s="5"/>
    </row>
    <row r="10" spans="1:10" ht="15.75" thickTop="1" x14ac:dyDescent="0.25">
      <c r="A10" t="s">
        <v>72</v>
      </c>
      <c r="B10" s="1">
        <v>63167</v>
      </c>
      <c r="C10" s="1">
        <v>62392</v>
      </c>
      <c r="D10" s="2">
        <f t="shared" si="0"/>
        <v>-775</v>
      </c>
      <c r="E10" s="3">
        <f t="shared" si="1"/>
        <v>-1.2269064543195023E-2</v>
      </c>
      <c r="J10" s="5"/>
    </row>
    <row r="11" spans="1:10" x14ac:dyDescent="0.25">
      <c r="A11" s="4" t="s">
        <v>4</v>
      </c>
      <c r="J11" s="5"/>
    </row>
    <row r="12" spans="1:10" x14ac:dyDescent="0.25">
      <c r="A12" t="s">
        <v>461</v>
      </c>
      <c r="J12" s="5"/>
    </row>
    <row r="13" spans="1:10" x14ac:dyDescent="0.25">
      <c r="A13" t="s">
        <v>505</v>
      </c>
      <c r="J13" s="5"/>
    </row>
    <row r="14" spans="1:10" x14ac:dyDescent="0.25">
      <c r="J14" s="5"/>
    </row>
    <row r="15" spans="1:10" x14ac:dyDescent="0.25">
      <c r="J15" s="5"/>
    </row>
    <row r="16" spans="1:10" x14ac:dyDescent="0.25">
      <c r="A16" s="4" t="s">
        <v>445</v>
      </c>
      <c r="J16" s="5"/>
    </row>
    <row r="17" spans="1:12" x14ac:dyDescent="0.25">
      <c r="A17" s="4" t="s">
        <v>454</v>
      </c>
      <c r="J17" s="5"/>
    </row>
    <row r="18" spans="1:12" ht="15" customHeight="1" x14ac:dyDescent="0.25">
      <c r="A18" s="27"/>
      <c r="B18" s="84" t="s">
        <v>3</v>
      </c>
      <c r="C18" s="84"/>
      <c r="D18" s="85" t="s">
        <v>69</v>
      </c>
      <c r="E18" s="85"/>
      <c r="J18" s="5"/>
    </row>
    <row r="19" spans="1:12" x14ac:dyDescent="0.25">
      <c r="A19" s="28" t="s">
        <v>446</v>
      </c>
      <c r="B19" s="24">
        <v>2017</v>
      </c>
      <c r="C19" s="25">
        <v>2018</v>
      </c>
      <c r="D19" s="30" t="s">
        <v>70</v>
      </c>
      <c r="E19" s="29" t="s">
        <v>71</v>
      </c>
      <c r="J19" s="5"/>
    </row>
    <row r="20" spans="1:12" x14ac:dyDescent="0.25">
      <c r="A20" t="s">
        <v>447</v>
      </c>
      <c r="B20" s="1">
        <v>31826</v>
      </c>
      <c r="C20" s="1">
        <v>32380</v>
      </c>
      <c r="D20" s="2">
        <f>C20-B20</f>
        <v>554</v>
      </c>
      <c r="E20" s="3">
        <f>D20/B20</f>
        <v>1.7407151385659524E-2</v>
      </c>
      <c r="J20" s="5"/>
    </row>
    <row r="21" spans="1:12" x14ac:dyDescent="0.25">
      <c r="A21" s="31" t="s">
        <v>448</v>
      </c>
      <c r="B21" s="34">
        <v>2222</v>
      </c>
      <c r="C21" s="34">
        <v>2249</v>
      </c>
      <c r="D21" s="32">
        <f>C21-B21</f>
        <v>27</v>
      </c>
      <c r="E21" s="33">
        <f>D21/B21</f>
        <v>1.2151215121512151E-2</v>
      </c>
      <c r="J21" s="5"/>
    </row>
    <row r="22" spans="1:12" x14ac:dyDescent="0.25">
      <c r="B22" s="13"/>
      <c r="C22" s="14"/>
      <c r="D22" s="15"/>
      <c r="E22" s="13"/>
      <c r="J22" s="5"/>
      <c r="L22" s="6"/>
    </row>
    <row r="23" spans="1:12" x14ac:dyDescent="0.25">
      <c r="A23" s="4" t="s">
        <v>4</v>
      </c>
      <c r="J23" s="5"/>
    </row>
    <row r="24" spans="1:12" x14ac:dyDescent="0.25">
      <c r="A24" t="s">
        <v>449</v>
      </c>
      <c r="J24" s="5"/>
    </row>
    <row r="25" spans="1:12" x14ac:dyDescent="0.25">
      <c r="A25" t="s">
        <v>467</v>
      </c>
      <c r="J25" s="5"/>
    </row>
    <row r="26" spans="1:12" x14ac:dyDescent="0.25">
      <c r="A26" t="s">
        <v>505</v>
      </c>
      <c r="J26" s="5"/>
    </row>
    <row r="27" spans="1:12" x14ac:dyDescent="0.25">
      <c r="J27" s="5"/>
    </row>
    <row r="28" spans="1:12" x14ac:dyDescent="0.25">
      <c r="J28" s="5"/>
    </row>
    <row r="29" spans="1:12" x14ac:dyDescent="0.25">
      <c r="J29" s="5"/>
    </row>
    <row r="30" spans="1:12" x14ac:dyDescent="0.25">
      <c r="A30" s="4" t="s">
        <v>452</v>
      </c>
      <c r="J30" s="6"/>
    </row>
    <row r="31" spans="1:12" x14ac:dyDescent="0.25">
      <c r="A31" s="4" t="s">
        <v>460</v>
      </c>
    </row>
    <row r="32" spans="1:12" x14ac:dyDescent="0.25">
      <c r="B32" s="86" t="s">
        <v>77</v>
      </c>
      <c r="C32" s="86"/>
      <c r="D32" s="86"/>
      <c r="E32" s="86"/>
      <c r="F32" s="87" t="s">
        <v>79</v>
      </c>
      <c r="G32" s="87"/>
      <c r="H32" s="87"/>
      <c r="I32" s="87"/>
    </row>
    <row r="33" spans="1:16" ht="30" x14ac:dyDescent="0.25">
      <c r="A33" s="4" t="s">
        <v>450</v>
      </c>
      <c r="B33" s="18">
        <v>2017</v>
      </c>
      <c r="C33" s="18">
        <v>2018</v>
      </c>
      <c r="D33" s="18" t="s">
        <v>69</v>
      </c>
      <c r="E33" s="18" t="s">
        <v>78</v>
      </c>
      <c r="F33" s="18">
        <v>2017</v>
      </c>
      <c r="G33" s="18">
        <v>2018</v>
      </c>
      <c r="H33" s="18" t="s">
        <v>69</v>
      </c>
      <c r="I33" s="18" t="s">
        <v>78</v>
      </c>
      <c r="N33" s="1"/>
      <c r="O33" s="1"/>
      <c r="P33" s="1"/>
    </row>
    <row r="34" spans="1:16" x14ac:dyDescent="0.25">
      <c r="B34" s="82" t="s">
        <v>0</v>
      </c>
      <c r="C34" s="82"/>
      <c r="D34" s="82"/>
      <c r="E34" s="82"/>
      <c r="F34" s="82"/>
      <c r="G34" s="82"/>
      <c r="H34" s="82"/>
      <c r="I34" s="82"/>
      <c r="M34" s="5"/>
      <c r="N34" s="1"/>
      <c r="O34" s="1"/>
      <c r="P34" s="1"/>
    </row>
    <row r="35" spans="1:16" x14ac:dyDescent="0.25">
      <c r="A35" t="s">
        <v>451</v>
      </c>
      <c r="B35" s="1">
        <v>10177</v>
      </c>
      <c r="C35" s="1">
        <v>9287</v>
      </c>
      <c r="D35" s="1">
        <f>C35-B35</f>
        <v>-890</v>
      </c>
      <c r="E35" s="3">
        <f>D35/B35</f>
        <v>-8.7452097867740983E-2</v>
      </c>
      <c r="F35" s="5">
        <v>8598143.4000000004</v>
      </c>
      <c r="G35" s="5">
        <v>7751215.7999999998</v>
      </c>
      <c r="H35" s="5">
        <f>G35-F35</f>
        <v>-846927.60000000056</v>
      </c>
      <c r="I35" s="3">
        <f>H35/F35</f>
        <v>-9.8501218297894461E-2</v>
      </c>
      <c r="M35" s="5"/>
      <c r="N35" s="1"/>
      <c r="O35" s="1"/>
      <c r="P35" s="1"/>
    </row>
    <row r="36" spans="1:16" x14ac:dyDescent="0.25">
      <c r="A36" t="s">
        <v>117</v>
      </c>
      <c r="B36" s="1">
        <v>4620</v>
      </c>
      <c r="C36" s="1">
        <v>4415</v>
      </c>
      <c r="D36" s="1">
        <f t="shared" ref="D36:D40" si="2">C36-B36</f>
        <v>-205</v>
      </c>
      <c r="E36" s="3">
        <f t="shared" ref="E36:E40" si="3">D36/B36</f>
        <v>-4.4372294372294376E-2</v>
      </c>
      <c r="F36" s="5">
        <v>17704458.100000001</v>
      </c>
      <c r="G36" s="5">
        <v>17244323.199999999</v>
      </c>
      <c r="H36" s="5">
        <f t="shared" ref="H36:H40" si="4">G36-F36</f>
        <v>-460134.90000000224</v>
      </c>
      <c r="I36" s="3">
        <f t="shared" ref="I36:I40" si="5">H36/F36</f>
        <v>-2.5989775987552095E-2</v>
      </c>
      <c r="N36" s="1"/>
      <c r="O36" s="1"/>
      <c r="P36" s="1"/>
    </row>
    <row r="37" spans="1:16" x14ac:dyDescent="0.25">
      <c r="A37" t="s">
        <v>119</v>
      </c>
      <c r="B37" s="1">
        <v>797</v>
      </c>
      <c r="C37" s="1">
        <v>766</v>
      </c>
      <c r="D37" s="1">
        <f t="shared" si="2"/>
        <v>-31</v>
      </c>
      <c r="E37" s="3">
        <f t="shared" si="3"/>
        <v>-3.889585947302384E-2</v>
      </c>
      <c r="F37" s="5">
        <v>4503078</v>
      </c>
      <c r="G37" s="5">
        <v>4314071</v>
      </c>
      <c r="H37" s="5">
        <f t="shared" si="4"/>
        <v>-189007</v>
      </c>
      <c r="I37" s="3">
        <f t="shared" si="5"/>
        <v>-4.1972846128803455E-2</v>
      </c>
      <c r="N37" s="1"/>
      <c r="O37" s="1"/>
      <c r="P37" s="1"/>
    </row>
    <row r="38" spans="1:16" x14ac:dyDescent="0.25">
      <c r="A38" t="s">
        <v>438</v>
      </c>
      <c r="B38" s="1">
        <v>407</v>
      </c>
      <c r="C38" s="1">
        <v>450</v>
      </c>
      <c r="D38" s="1">
        <f t="shared" si="2"/>
        <v>43</v>
      </c>
      <c r="E38" s="3">
        <f t="shared" si="3"/>
        <v>0.10565110565110565</v>
      </c>
      <c r="F38" s="5">
        <v>460798.32</v>
      </c>
      <c r="G38" s="5">
        <v>501571.9</v>
      </c>
      <c r="H38" s="5">
        <f t="shared" si="4"/>
        <v>40773.580000000016</v>
      </c>
      <c r="I38" s="3">
        <f t="shared" si="5"/>
        <v>8.8484654197524021E-2</v>
      </c>
    </row>
    <row r="39" spans="1:16" ht="15.75" thickBot="1" x14ac:dyDescent="0.3">
      <c r="A39" t="s">
        <v>439</v>
      </c>
      <c r="B39" s="8">
        <v>164</v>
      </c>
      <c r="C39" s="8">
        <v>102</v>
      </c>
      <c r="D39" s="8">
        <f t="shared" si="2"/>
        <v>-62</v>
      </c>
      <c r="E39" s="11">
        <f t="shared" si="3"/>
        <v>-0.37804878048780488</v>
      </c>
      <c r="F39" s="9">
        <v>492891.47</v>
      </c>
      <c r="G39" s="9">
        <v>296006.74</v>
      </c>
      <c r="H39" s="9">
        <f t="shared" si="4"/>
        <v>-196884.72999999998</v>
      </c>
      <c r="I39" s="11">
        <f t="shared" si="5"/>
        <v>-0.39944844247355304</v>
      </c>
    </row>
    <row r="40" spans="1:16" ht="15.75" thickTop="1" x14ac:dyDescent="0.25">
      <c r="A40" t="s">
        <v>80</v>
      </c>
      <c r="B40" s="1">
        <v>10507</v>
      </c>
      <c r="C40" s="1">
        <v>9684</v>
      </c>
      <c r="D40" s="1">
        <f t="shared" si="2"/>
        <v>-823</v>
      </c>
      <c r="E40" s="3">
        <f t="shared" si="3"/>
        <v>-7.8328733225468739E-2</v>
      </c>
      <c r="F40" s="5">
        <v>31759369.300000001</v>
      </c>
      <c r="G40" s="5">
        <v>30107188.600000001</v>
      </c>
      <c r="H40" s="5">
        <f t="shared" si="4"/>
        <v>-1652180.6999999993</v>
      </c>
      <c r="I40" s="3">
        <f t="shared" si="5"/>
        <v>-5.2021835962592598E-2</v>
      </c>
    </row>
    <row r="41" spans="1:16" x14ac:dyDescent="0.25">
      <c r="B41" s="1"/>
      <c r="C41" s="1"/>
      <c r="D41" s="1"/>
      <c r="E41" s="3"/>
      <c r="F41" s="5"/>
      <c r="G41" s="5"/>
      <c r="H41" s="6"/>
      <c r="I41" s="3"/>
    </row>
    <row r="42" spans="1:16" ht="45" customHeight="1" x14ac:dyDescent="0.25">
      <c r="B42" s="18">
        <v>2017</v>
      </c>
      <c r="C42" s="18">
        <v>2018</v>
      </c>
      <c r="D42" s="18" t="s">
        <v>69</v>
      </c>
      <c r="E42" s="18" t="s">
        <v>78</v>
      </c>
      <c r="F42" s="18">
        <v>2017</v>
      </c>
      <c r="G42" s="18">
        <v>2018</v>
      </c>
      <c r="H42" s="18" t="s">
        <v>69</v>
      </c>
      <c r="I42" s="18" t="s">
        <v>78</v>
      </c>
    </row>
    <row r="43" spans="1:16" x14ac:dyDescent="0.25">
      <c r="B43" s="83" t="s">
        <v>1</v>
      </c>
      <c r="C43" s="83"/>
      <c r="D43" s="83"/>
      <c r="E43" s="83"/>
      <c r="F43" s="83"/>
      <c r="G43" s="83"/>
      <c r="H43" s="83"/>
      <c r="I43" s="83"/>
    </row>
    <row r="44" spans="1:16" x14ac:dyDescent="0.25">
      <c r="A44" s="1" t="s">
        <v>451</v>
      </c>
      <c r="B44" s="1">
        <v>5902</v>
      </c>
      <c r="C44" s="1">
        <v>5681</v>
      </c>
      <c r="D44" s="1">
        <f t="shared" ref="D44:D49" si="6">C44-B44</f>
        <v>-221</v>
      </c>
      <c r="E44" s="3">
        <f t="shared" ref="E44:E49" si="7">D44/B44</f>
        <v>-3.7444933920704845E-2</v>
      </c>
      <c r="F44" s="5">
        <v>4184942.1</v>
      </c>
      <c r="G44" s="5">
        <v>3925866.85</v>
      </c>
      <c r="H44" s="5">
        <f>G44-F44</f>
        <v>-259075.25</v>
      </c>
      <c r="I44" s="3">
        <f>H44/F44</f>
        <v>-6.1906531514498132E-2</v>
      </c>
    </row>
    <row r="45" spans="1:16" x14ac:dyDescent="0.25">
      <c r="A45" s="1" t="s">
        <v>117</v>
      </c>
      <c r="B45" s="1">
        <v>1598</v>
      </c>
      <c r="C45" s="1">
        <v>1788</v>
      </c>
      <c r="D45" s="1">
        <f t="shared" si="6"/>
        <v>190</v>
      </c>
      <c r="E45" s="3">
        <f t="shared" si="7"/>
        <v>0.11889862327909888</v>
      </c>
      <c r="F45" s="5">
        <v>5472267.79</v>
      </c>
      <c r="G45" s="5">
        <v>6577183.5099999998</v>
      </c>
      <c r="H45" s="5">
        <f t="shared" ref="H45:H49" si="8">G45-F45</f>
        <v>1104915.7199999997</v>
      </c>
      <c r="I45" s="3">
        <f t="shared" ref="I45:I49" si="9">H45/F45</f>
        <v>0.2019118512473235</v>
      </c>
    </row>
    <row r="46" spans="1:16" x14ac:dyDescent="0.25">
      <c r="A46" s="1" t="s">
        <v>119</v>
      </c>
      <c r="B46" s="1">
        <v>476</v>
      </c>
      <c r="C46" s="1">
        <v>439</v>
      </c>
      <c r="D46" s="1">
        <f t="shared" si="6"/>
        <v>-37</v>
      </c>
      <c r="E46" s="3">
        <f t="shared" si="7"/>
        <v>-7.7731092436974791E-2</v>
      </c>
      <c r="F46" s="5">
        <v>3402168</v>
      </c>
      <c r="G46" s="5">
        <v>2999790</v>
      </c>
      <c r="H46" s="5">
        <f t="shared" si="8"/>
        <v>-402378</v>
      </c>
      <c r="I46" s="3">
        <f t="shared" si="9"/>
        <v>-0.11827105539761705</v>
      </c>
    </row>
    <row r="47" spans="1:16" x14ac:dyDescent="0.25">
      <c r="A47" s="1" t="s">
        <v>438</v>
      </c>
      <c r="B47" s="1">
        <v>376</v>
      </c>
      <c r="C47" s="1">
        <v>422</v>
      </c>
      <c r="D47" s="1">
        <f t="shared" si="6"/>
        <v>46</v>
      </c>
      <c r="E47" s="3">
        <f t="shared" si="7"/>
        <v>0.12234042553191489</v>
      </c>
      <c r="F47" s="5">
        <v>539642.24</v>
      </c>
      <c r="G47" s="5">
        <v>581701.05000000005</v>
      </c>
      <c r="H47" s="5">
        <f t="shared" si="8"/>
        <v>42058.810000000056</v>
      </c>
      <c r="I47" s="3">
        <f t="shared" si="9"/>
        <v>7.7938320765994995E-2</v>
      </c>
    </row>
    <row r="48" spans="1:16" ht="15.75" thickBot="1" x14ac:dyDescent="0.3">
      <c r="A48" s="1" t="s">
        <v>439</v>
      </c>
      <c r="B48" s="8">
        <v>58</v>
      </c>
      <c r="C48" s="8">
        <v>47</v>
      </c>
      <c r="D48" s="8">
        <f t="shared" si="6"/>
        <v>-11</v>
      </c>
      <c r="E48" s="11">
        <f t="shared" si="7"/>
        <v>-0.18965517241379309</v>
      </c>
      <c r="F48" s="9">
        <v>161979.35999999999</v>
      </c>
      <c r="G48" s="9">
        <v>157835.72</v>
      </c>
      <c r="H48" s="9">
        <f t="shared" si="8"/>
        <v>-4143.6399999999849</v>
      </c>
      <c r="I48" s="11">
        <f t="shared" si="9"/>
        <v>-2.5581283936422426E-2</v>
      </c>
    </row>
    <row r="49" spans="1:9" ht="15.75" thickTop="1" x14ac:dyDescent="0.25">
      <c r="A49" t="s">
        <v>80</v>
      </c>
      <c r="B49" s="1">
        <v>6200</v>
      </c>
      <c r="C49" s="1">
        <v>6028</v>
      </c>
      <c r="D49" s="1">
        <f t="shared" si="6"/>
        <v>-172</v>
      </c>
      <c r="E49" s="3">
        <f t="shared" si="7"/>
        <v>-2.7741935483870966E-2</v>
      </c>
      <c r="F49" s="5">
        <v>13760999.5</v>
      </c>
      <c r="G49" s="5">
        <v>14242377.1</v>
      </c>
      <c r="H49" s="5">
        <f t="shared" si="8"/>
        <v>481377.59999999963</v>
      </c>
      <c r="I49" s="3">
        <f t="shared" si="9"/>
        <v>3.4981296235059064E-2</v>
      </c>
    </row>
    <row r="50" spans="1:9" x14ac:dyDescent="0.25">
      <c r="F50" s="6"/>
      <c r="G50" s="6"/>
    </row>
    <row r="52" spans="1:9" x14ac:dyDescent="0.25">
      <c r="A52" t="s">
        <v>505</v>
      </c>
    </row>
    <row r="55" spans="1:9" x14ac:dyDescent="0.25">
      <c r="F55" s="5"/>
      <c r="G55" s="5"/>
    </row>
    <row r="56" spans="1:9" x14ac:dyDescent="0.25">
      <c r="F56" s="5"/>
      <c r="G56" s="5"/>
    </row>
    <row r="57" spans="1:9" x14ac:dyDescent="0.25">
      <c r="F57" s="5"/>
      <c r="G57" s="5"/>
    </row>
  </sheetData>
  <sortState ref="A5:E11">
    <sortCondition ref="E5:E11"/>
  </sortState>
  <mergeCells count="8">
    <mergeCell ref="B34:I34"/>
    <mergeCell ref="B43:I43"/>
    <mergeCell ref="B6:C6"/>
    <mergeCell ref="D6:E6"/>
    <mergeCell ref="B18:C18"/>
    <mergeCell ref="D18:E18"/>
    <mergeCell ref="B32:E32"/>
    <mergeCell ref="F32:I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V129"/>
  <sheetViews>
    <sheetView tabSelected="1" topLeftCell="A22" workbookViewId="0">
      <selection activeCell="C49" sqref="C49"/>
    </sheetView>
  </sheetViews>
  <sheetFormatPr defaultRowHeight="15" x14ac:dyDescent="0.25"/>
  <cols>
    <col min="1" max="2" width="10.7109375" customWidth="1"/>
    <col min="3" max="3" width="39.5703125" customWidth="1"/>
    <col min="4" max="4" width="18" customWidth="1"/>
    <col min="5" max="5" width="29" customWidth="1"/>
    <col min="6" max="9" width="10.7109375" customWidth="1"/>
    <col min="10" max="10" width="16.5703125" customWidth="1"/>
    <col min="11" max="11" width="15" customWidth="1"/>
    <col min="12" max="12" width="16.7109375" customWidth="1"/>
    <col min="13" max="13" width="17.140625" customWidth="1"/>
    <col min="14" max="14" width="17.5703125" customWidth="1"/>
    <col min="15" max="15" width="13.85546875" customWidth="1"/>
    <col min="16" max="16" width="11" customWidth="1"/>
  </cols>
  <sheetData>
    <row r="2" spans="1:16" x14ac:dyDescent="0.25">
      <c r="A2" s="4" t="s">
        <v>502</v>
      </c>
    </row>
    <row r="3" spans="1:16" x14ac:dyDescent="0.25">
      <c r="A3" t="s">
        <v>507</v>
      </c>
    </row>
    <row r="4" spans="1:16" x14ac:dyDescent="0.25">
      <c r="A4" t="s">
        <v>505</v>
      </c>
    </row>
    <row r="6" spans="1:16" ht="41.25" customHeight="1" x14ac:dyDescent="0.25">
      <c r="A6" s="48" t="s">
        <v>504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x14ac:dyDescent="0.25">
      <c r="A7" s="19" t="s">
        <v>112</v>
      </c>
      <c r="B7" s="20"/>
      <c r="C7" s="20"/>
      <c r="D7" s="20"/>
      <c r="E7" s="20"/>
      <c r="F7" s="88" t="s">
        <v>77</v>
      </c>
      <c r="G7" s="88"/>
      <c r="H7" s="88"/>
      <c r="I7" s="88"/>
      <c r="J7" s="87" t="s">
        <v>79</v>
      </c>
      <c r="K7" s="87"/>
      <c r="L7" s="87"/>
      <c r="M7" s="87"/>
    </row>
    <row r="8" spans="1:16" s="16" customFormat="1" ht="30" x14ac:dyDescent="0.25">
      <c r="A8" s="17" t="s">
        <v>2</v>
      </c>
      <c r="B8" s="17" t="s">
        <v>74</v>
      </c>
      <c r="C8" s="17" t="s">
        <v>118</v>
      </c>
      <c r="D8" s="17" t="s">
        <v>75</v>
      </c>
      <c r="E8" s="17" t="s">
        <v>76</v>
      </c>
      <c r="F8" s="18">
        <v>2017</v>
      </c>
      <c r="G8" s="18">
        <v>2018</v>
      </c>
      <c r="H8" s="18" t="s">
        <v>69</v>
      </c>
      <c r="I8" s="18" t="s">
        <v>78</v>
      </c>
      <c r="J8" s="18">
        <v>2017</v>
      </c>
      <c r="K8" s="18">
        <v>2018</v>
      </c>
      <c r="L8" s="18" t="s">
        <v>69</v>
      </c>
      <c r="M8" s="18" t="s">
        <v>78</v>
      </c>
    </row>
    <row r="9" spans="1:16" x14ac:dyDescent="0.25">
      <c r="A9" s="46" t="s">
        <v>0</v>
      </c>
      <c r="B9" s="46" t="s">
        <v>62</v>
      </c>
      <c r="C9" s="46" t="s">
        <v>462</v>
      </c>
      <c r="D9" s="46" t="s">
        <v>5</v>
      </c>
      <c r="E9" s="46" t="s">
        <v>6</v>
      </c>
      <c r="F9" s="50">
        <v>13</v>
      </c>
      <c r="G9" s="50">
        <v>9</v>
      </c>
      <c r="H9" s="50">
        <f>G9-F9</f>
        <v>-4</v>
      </c>
      <c r="I9" s="51">
        <f>H9/F9</f>
        <v>-0.30769230769230771</v>
      </c>
      <c r="J9" s="52">
        <v>4546.3500000000004</v>
      </c>
      <c r="K9" s="52">
        <v>4105.5</v>
      </c>
      <c r="L9" s="52">
        <f>K9-J9</f>
        <v>-440.85000000000036</v>
      </c>
      <c r="M9" s="51">
        <f>L9/J9</f>
        <v>-9.6967897324227198E-2</v>
      </c>
    </row>
    <row r="10" spans="1:16" x14ac:dyDescent="0.25">
      <c r="A10" s="46" t="s">
        <v>0</v>
      </c>
      <c r="B10" s="46" t="s">
        <v>62</v>
      </c>
      <c r="C10" s="46" t="s">
        <v>462</v>
      </c>
      <c r="D10" s="46" t="s">
        <v>7</v>
      </c>
      <c r="E10" s="46" t="s">
        <v>8</v>
      </c>
      <c r="F10" s="50">
        <v>1</v>
      </c>
      <c r="G10" s="50">
        <v>2</v>
      </c>
      <c r="H10" s="50">
        <f t="shared" ref="H10:H15" si="0">G10-F10</f>
        <v>1</v>
      </c>
      <c r="I10" s="51">
        <f t="shared" ref="I10:I15" si="1">H10/F10</f>
        <v>1</v>
      </c>
      <c r="J10" s="52">
        <v>1395</v>
      </c>
      <c r="K10" s="52">
        <v>2650.5</v>
      </c>
      <c r="L10" s="52">
        <f t="shared" ref="L10:L16" si="2">K10-J10</f>
        <v>1255.5</v>
      </c>
      <c r="M10" s="51">
        <f t="shared" ref="M10:M16" si="3">L10/J10</f>
        <v>0.9</v>
      </c>
      <c r="N10" s="6">
        <f>K9+K10</f>
        <v>6756</v>
      </c>
    </row>
    <row r="11" spans="1:16" x14ac:dyDescent="0.25">
      <c r="A11" s="46" t="s">
        <v>0</v>
      </c>
      <c r="B11" s="46" t="s">
        <v>63</v>
      </c>
      <c r="C11" s="46" t="s">
        <v>463</v>
      </c>
      <c r="D11" s="46" t="s">
        <v>11</v>
      </c>
      <c r="E11" s="46" t="s">
        <v>12</v>
      </c>
      <c r="F11" s="50">
        <v>248</v>
      </c>
      <c r="G11" s="50">
        <v>208</v>
      </c>
      <c r="H11" s="50">
        <f t="shared" si="0"/>
        <v>-40</v>
      </c>
      <c r="I11" s="51">
        <f t="shared" si="1"/>
        <v>-0.16129032258064516</v>
      </c>
      <c r="J11" s="52">
        <v>143818.5</v>
      </c>
      <c r="K11" s="52">
        <v>99829.7</v>
      </c>
      <c r="L11" s="52">
        <f t="shared" si="2"/>
        <v>-43988.800000000003</v>
      </c>
      <c r="M11" s="51">
        <f t="shared" si="3"/>
        <v>-0.30586329296995868</v>
      </c>
    </row>
    <row r="12" spans="1:16" x14ac:dyDescent="0.25">
      <c r="A12" s="46" t="s">
        <v>0</v>
      </c>
      <c r="B12" s="46" t="s">
        <v>64</v>
      </c>
      <c r="C12" s="46" t="s">
        <v>464</v>
      </c>
      <c r="D12" s="46" t="s">
        <v>9</v>
      </c>
      <c r="E12" s="46" t="s">
        <v>10</v>
      </c>
      <c r="F12" s="50">
        <v>2</v>
      </c>
      <c r="G12" s="50">
        <v>0</v>
      </c>
      <c r="H12" s="50">
        <f t="shared" si="0"/>
        <v>-2</v>
      </c>
      <c r="I12" s="51">
        <f t="shared" si="1"/>
        <v>-1</v>
      </c>
      <c r="J12" s="52">
        <v>1240</v>
      </c>
      <c r="K12" s="52">
        <v>0</v>
      </c>
      <c r="L12" s="52">
        <f t="shared" si="2"/>
        <v>-1240</v>
      </c>
      <c r="M12" s="51">
        <f t="shared" si="3"/>
        <v>-1</v>
      </c>
    </row>
    <row r="13" spans="1:16" x14ac:dyDescent="0.25">
      <c r="A13" s="56" t="s">
        <v>0</v>
      </c>
      <c r="B13" s="56" t="s">
        <v>65</v>
      </c>
      <c r="C13" s="56" t="s">
        <v>465</v>
      </c>
      <c r="D13" s="56" t="s">
        <v>15</v>
      </c>
      <c r="E13" s="56" t="s">
        <v>16</v>
      </c>
      <c r="F13" s="68">
        <v>1762</v>
      </c>
      <c r="G13" s="68">
        <v>1458</v>
      </c>
      <c r="H13" s="68">
        <f t="shared" si="0"/>
        <v>-304</v>
      </c>
      <c r="I13" s="69">
        <f t="shared" si="1"/>
        <v>-0.17253121452894438</v>
      </c>
      <c r="J13" s="71">
        <v>1135709.1499999999</v>
      </c>
      <c r="K13" s="71">
        <v>944972</v>
      </c>
      <c r="L13" s="71">
        <f t="shared" si="2"/>
        <v>-190737.14999999991</v>
      </c>
      <c r="M13" s="69">
        <f t="shared" si="3"/>
        <v>-0.1679454198286594</v>
      </c>
    </row>
    <row r="14" spans="1:16" x14ac:dyDescent="0.25">
      <c r="A14" s="56" t="s">
        <v>0</v>
      </c>
      <c r="B14" s="56" t="s">
        <v>66</v>
      </c>
      <c r="C14" s="56" t="s">
        <v>466</v>
      </c>
      <c r="D14" s="56" t="s">
        <v>17</v>
      </c>
      <c r="E14" s="56" t="s">
        <v>18</v>
      </c>
      <c r="F14" s="68">
        <v>8183</v>
      </c>
      <c r="G14" s="68">
        <v>7616</v>
      </c>
      <c r="H14" s="68">
        <f t="shared" si="0"/>
        <v>-567</v>
      </c>
      <c r="I14" s="69">
        <f t="shared" si="1"/>
        <v>-6.9289991445680071E-2</v>
      </c>
      <c r="J14" s="71">
        <v>7310163.4000000004</v>
      </c>
      <c r="K14" s="71">
        <v>6699820.9000000004</v>
      </c>
      <c r="L14" s="71">
        <f t="shared" si="2"/>
        <v>-610342.5</v>
      </c>
      <c r="M14" s="69">
        <f t="shared" si="3"/>
        <v>-8.3492319747599616E-2</v>
      </c>
    </row>
    <row r="15" spans="1:16" ht="15.75" thickBot="1" x14ac:dyDescent="0.3">
      <c r="A15" s="58" t="s">
        <v>0</v>
      </c>
      <c r="B15" s="58" t="s">
        <v>67</v>
      </c>
      <c r="C15" s="58" t="s">
        <v>68</v>
      </c>
      <c r="D15" s="58" t="s">
        <v>13</v>
      </c>
      <c r="E15" s="58" t="s">
        <v>14</v>
      </c>
      <c r="F15" s="53">
        <v>2</v>
      </c>
      <c r="G15" s="53">
        <v>1</v>
      </c>
      <c r="H15" s="53">
        <f t="shared" si="0"/>
        <v>-1</v>
      </c>
      <c r="I15" s="54">
        <f t="shared" si="1"/>
        <v>-0.5</v>
      </c>
      <c r="J15" s="55">
        <v>1271</v>
      </c>
      <c r="K15" s="55">
        <v>0</v>
      </c>
      <c r="L15" s="55">
        <f t="shared" si="2"/>
        <v>-1271</v>
      </c>
      <c r="M15" s="54">
        <f t="shared" si="3"/>
        <v>-1</v>
      </c>
    </row>
    <row r="16" spans="1:16" ht="15.75" thickTop="1" x14ac:dyDescent="0.25">
      <c r="A16" s="80" t="s">
        <v>80</v>
      </c>
      <c r="B16" s="46"/>
      <c r="C16" s="46"/>
      <c r="D16" s="46"/>
      <c r="E16" s="46"/>
      <c r="F16" s="50">
        <v>10177</v>
      </c>
      <c r="G16" s="50">
        <v>9287</v>
      </c>
      <c r="H16" s="50">
        <f t="shared" ref="H16" si="4">G16-F16</f>
        <v>-890</v>
      </c>
      <c r="I16" s="51">
        <f t="shared" ref="I16" si="5">H16/F16</f>
        <v>-8.7452097867740983E-2</v>
      </c>
      <c r="J16" s="52">
        <v>8598143.4000000004</v>
      </c>
      <c r="K16" s="52">
        <v>7751215.7999999998</v>
      </c>
      <c r="L16" s="52">
        <f t="shared" si="2"/>
        <v>-846927.60000000056</v>
      </c>
      <c r="M16" s="51">
        <f t="shared" si="3"/>
        <v>-9.8501218297894461E-2</v>
      </c>
    </row>
    <row r="18" spans="1:16" x14ac:dyDescent="0.25">
      <c r="A18" t="s">
        <v>508</v>
      </c>
    </row>
    <row r="20" spans="1:16" x14ac:dyDescent="0.25">
      <c r="A20" s="21" t="s">
        <v>117</v>
      </c>
      <c r="B20" s="19"/>
      <c r="C20" s="19"/>
      <c r="D20" s="19"/>
      <c r="E20" s="19"/>
      <c r="F20" s="19"/>
      <c r="G20" s="19"/>
      <c r="H20" s="19"/>
      <c r="I20" s="88" t="s">
        <v>77</v>
      </c>
      <c r="J20" s="88"/>
      <c r="K20" s="88"/>
      <c r="L20" s="88"/>
      <c r="M20" s="87" t="s">
        <v>79</v>
      </c>
      <c r="N20" s="87"/>
      <c r="O20" s="87"/>
      <c r="P20" s="87"/>
    </row>
    <row r="21" spans="1:16" ht="60" x14ac:dyDescent="0.25">
      <c r="A21" s="17" t="s">
        <v>2</v>
      </c>
      <c r="B21" s="17" t="s">
        <v>74</v>
      </c>
      <c r="C21" s="17" t="s">
        <v>118</v>
      </c>
      <c r="D21" s="17" t="s">
        <v>75</v>
      </c>
      <c r="E21" s="17" t="s">
        <v>76</v>
      </c>
      <c r="F21" s="17" t="s">
        <v>113</v>
      </c>
      <c r="G21" s="17" t="s">
        <v>114</v>
      </c>
      <c r="H21" s="17" t="s">
        <v>115</v>
      </c>
      <c r="I21" s="44">
        <v>2017</v>
      </c>
      <c r="J21" s="44">
        <v>2018</v>
      </c>
      <c r="K21" s="44" t="s">
        <v>69</v>
      </c>
      <c r="L21" s="44" t="s">
        <v>78</v>
      </c>
      <c r="M21" s="44">
        <v>2017</v>
      </c>
      <c r="N21" s="44">
        <v>2018</v>
      </c>
      <c r="O21" s="44" t="s">
        <v>69</v>
      </c>
      <c r="P21" s="44" t="s">
        <v>78</v>
      </c>
    </row>
    <row r="22" spans="1:16" x14ac:dyDescent="0.25">
      <c r="A22" s="46" t="s">
        <v>0</v>
      </c>
      <c r="B22" s="46" t="s">
        <v>81</v>
      </c>
      <c r="C22" s="46" t="s">
        <v>26</v>
      </c>
      <c r="D22" s="46" t="s">
        <v>25</v>
      </c>
      <c r="E22" s="46" t="s">
        <v>26</v>
      </c>
      <c r="F22" s="46" t="s">
        <v>82</v>
      </c>
      <c r="G22" s="46" t="s">
        <v>83</v>
      </c>
      <c r="H22" s="46" t="s">
        <v>84</v>
      </c>
      <c r="I22" s="50">
        <v>996</v>
      </c>
      <c r="J22" s="50">
        <v>854</v>
      </c>
      <c r="K22" s="59">
        <f>J22-I22</f>
        <v>-142</v>
      </c>
      <c r="L22" s="60">
        <f>K22/I22</f>
        <v>-0.14257028112449799</v>
      </c>
      <c r="M22" s="52">
        <v>1384038</v>
      </c>
      <c r="N22" s="52">
        <v>1165749</v>
      </c>
      <c r="O22" s="61">
        <f>N22-M22</f>
        <v>-218289</v>
      </c>
      <c r="P22" s="60">
        <f>O22/M22</f>
        <v>-0.15771893546275464</v>
      </c>
    </row>
    <row r="23" spans="1:16" x14ac:dyDescent="0.25">
      <c r="A23" s="46" t="s">
        <v>0</v>
      </c>
      <c r="B23" s="46" t="s">
        <v>85</v>
      </c>
      <c r="C23" s="46" t="s">
        <v>28</v>
      </c>
      <c r="D23" s="46" t="s">
        <v>27</v>
      </c>
      <c r="E23" s="46" t="s">
        <v>28</v>
      </c>
      <c r="F23" s="46" t="s">
        <v>82</v>
      </c>
      <c r="G23" s="46" t="s">
        <v>83</v>
      </c>
      <c r="H23" s="46" t="s">
        <v>84</v>
      </c>
      <c r="I23" s="50">
        <v>23</v>
      </c>
      <c r="J23" s="50">
        <v>19</v>
      </c>
      <c r="K23" s="59">
        <f t="shared" ref="K23:K33" si="6">J23-I23</f>
        <v>-4</v>
      </c>
      <c r="L23" s="60">
        <f t="shared" ref="L23:L34" si="7">K23/I23</f>
        <v>-0.17391304347826086</v>
      </c>
      <c r="M23" s="52">
        <v>8263</v>
      </c>
      <c r="N23" s="52">
        <v>13501</v>
      </c>
      <c r="O23" s="61">
        <f t="shared" ref="O23:O34" si="8">N23-M23</f>
        <v>5238</v>
      </c>
      <c r="P23" s="60">
        <f t="shared" ref="P23:P34" si="9">O23/M23</f>
        <v>0.63391020210577276</v>
      </c>
    </row>
    <row r="24" spans="1:16" x14ac:dyDescent="0.25">
      <c r="A24" s="46" t="s">
        <v>0</v>
      </c>
      <c r="B24" s="46" t="s">
        <v>86</v>
      </c>
      <c r="C24" s="46" t="s">
        <v>87</v>
      </c>
      <c r="D24" s="46" t="s">
        <v>33</v>
      </c>
      <c r="E24" s="46" t="s">
        <v>88</v>
      </c>
      <c r="F24" s="46" t="s">
        <v>82</v>
      </c>
      <c r="G24" s="46" t="s">
        <v>83</v>
      </c>
      <c r="H24" s="46" t="s">
        <v>84</v>
      </c>
      <c r="I24" s="50">
        <v>909</v>
      </c>
      <c r="J24" s="50">
        <v>785</v>
      </c>
      <c r="K24" s="59">
        <f t="shared" si="6"/>
        <v>-124</v>
      </c>
      <c r="L24" s="60">
        <f t="shared" si="7"/>
        <v>-0.13641364136413642</v>
      </c>
      <c r="M24" s="52">
        <v>440200</v>
      </c>
      <c r="N24" s="52">
        <v>628997</v>
      </c>
      <c r="O24" s="61">
        <f t="shared" si="8"/>
        <v>188797</v>
      </c>
      <c r="P24" s="60">
        <f t="shared" si="9"/>
        <v>0.42888914129940936</v>
      </c>
    </row>
    <row r="25" spans="1:16" x14ac:dyDescent="0.25">
      <c r="A25" s="46" t="s">
        <v>0</v>
      </c>
      <c r="B25" s="46" t="s">
        <v>89</v>
      </c>
      <c r="C25" s="46" t="s">
        <v>32</v>
      </c>
      <c r="D25" s="46" t="s">
        <v>31</v>
      </c>
      <c r="E25" s="46" t="s">
        <v>32</v>
      </c>
      <c r="F25" s="46" t="s">
        <v>82</v>
      </c>
      <c r="G25" s="46" t="s">
        <v>83</v>
      </c>
      <c r="H25" s="46" t="s">
        <v>84</v>
      </c>
      <c r="I25" s="50">
        <v>541</v>
      </c>
      <c r="J25" s="50">
        <v>366</v>
      </c>
      <c r="K25" s="59">
        <f t="shared" si="6"/>
        <v>-175</v>
      </c>
      <c r="L25" s="60">
        <f t="shared" si="7"/>
        <v>-0.32347504621072087</v>
      </c>
      <c r="M25" s="52">
        <v>208500</v>
      </c>
      <c r="N25" s="52">
        <v>109800</v>
      </c>
      <c r="O25" s="61">
        <f t="shared" si="8"/>
        <v>-98700</v>
      </c>
      <c r="P25" s="60">
        <f t="shared" si="9"/>
        <v>-0.47338129496402875</v>
      </c>
    </row>
    <row r="26" spans="1:16" x14ac:dyDescent="0.25">
      <c r="A26" s="46" t="s">
        <v>0</v>
      </c>
      <c r="B26" s="46" t="s">
        <v>90</v>
      </c>
      <c r="C26" s="46" t="s">
        <v>30</v>
      </c>
      <c r="D26" s="46" t="s">
        <v>29</v>
      </c>
      <c r="E26" s="46" t="s">
        <v>30</v>
      </c>
      <c r="F26" s="46" t="s">
        <v>82</v>
      </c>
      <c r="G26" s="46" t="s">
        <v>83</v>
      </c>
      <c r="H26" s="46" t="s">
        <v>91</v>
      </c>
      <c r="I26" s="50">
        <v>8</v>
      </c>
      <c r="J26" s="50">
        <v>2</v>
      </c>
      <c r="K26" s="59">
        <f t="shared" si="6"/>
        <v>-6</v>
      </c>
      <c r="L26" s="60">
        <f t="shared" si="7"/>
        <v>-0.75</v>
      </c>
      <c r="M26" s="52">
        <v>33336</v>
      </c>
      <c r="N26" s="52">
        <v>6667</v>
      </c>
      <c r="O26" s="61">
        <f t="shared" si="8"/>
        <v>-26669</v>
      </c>
      <c r="P26" s="60">
        <f t="shared" si="9"/>
        <v>-0.80000599952003837</v>
      </c>
    </row>
    <row r="27" spans="1:16" x14ac:dyDescent="0.25">
      <c r="A27" s="46" t="s">
        <v>0</v>
      </c>
      <c r="B27" s="46" t="s">
        <v>468</v>
      </c>
      <c r="C27" s="46" t="s">
        <v>469</v>
      </c>
      <c r="D27" s="46" t="s">
        <v>470</v>
      </c>
      <c r="E27" s="46" t="s">
        <v>471</v>
      </c>
      <c r="F27" s="46" t="s">
        <v>82</v>
      </c>
      <c r="G27" s="46" t="s">
        <v>83</v>
      </c>
      <c r="H27" s="46"/>
      <c r="I27" s="50">
        <v>0</v>
      </c>
      <c r="J27" s="50">
        <v>245</v>
      </c>
      <c r="K27" s="59">
        <f t="shared" si="6"/>
        <v>245</v>
      </c>
      <c r="L27" s="62" t="s">
        <v>116</v>
      </c>
      <c r="M27" s="52">
        <v>0</v>
      </c>
      <c r="N27" s="52">
        <v>273500</v>
      </c>
      <c r="O27" s="61">
        <f t="shared" si="8"/>
        <v>273500</v>
      </c>
      <c r="P27" s="62" t="s">
        <v>116</v>
      </c>
    </row>
    <row r="28" spans="1:16" x14ac:dyDescent="0.25">
      <c r="A28" s="56" t="s">
        <v>0</v>
      </c>
      <c r="B28" s="56" t="s">
        <v>92</v>
      </c>
      <c r="C28" s="56" t="s">
        <v>93</v>
      </c>
      <c r="D28" s="56" t="s">
        <v>21</v>
      </c>
      <c r="E28" s="56" t="s">
        <v>22</v>
      </c>
      <c r="F28" s="56" t="s">
        <v>82</v>
      </c>
      <c r="G28" s="56" t="s">
        <v>94</v>
      </c>
      <c r="H28" s="56" t="s">
        <v>84</v>
      </c>
      <c r="I28" s="68">
        <v>4448</v>
      </c>
      <c r="J28" s="68">
        <v>4173</v>
      </c>
      <c r="K28" s="72">
        <f t="shared" si="6"/>
        <v>-275</v>
      </c>
      <c r="L28" s="73">
        <f t="shared" si="7"/>
        <v>-6.1825539568345321E-2</v>
      </c>
      <c r="M28" s="71">
        <v>15106544</v>
      </c>
      <c r="N28" s="71">
        <v>14511398</v>
      </c>
      <c r="O28" s="76">
        <f t="shared" si="8"/>
        <v>-595146</v>
      </c>
      <c r="P28" s="73">
        <f t="shared" si="9"/>
        <v>-3.9396568798263851E-2</v>
      </c>
    </row>
    <row r="29" spans="1:16" x14ac:dyDescent="0.25">
      <c r="A29" s="46" t="s">
        <v>0</v>
      </c>
      <c r="B29" s="46" t="s">
        <v>95</v>
      </c>
      <c r="C29" s="46" t="s">
        <v>96</v>
      </c>
      <c r="D29" s="46" t="s">
        <v>23</v>
      </c>
      <c r="E29" s="46" t="s">
        <v>24</v>
      </c>
      <c r="F29" s="46" t="s">
        <v>82</v>
      </c>
      <c r="G29" s="46" t="s">
        <v>94</v>
      </c>
      <c r="H29" s="46" t="s">
        <v>84</v>
      </c>
      <c r="I29" s="50">
        <v>960</v>
      </c>
      <c r="J29" s="50">
        <v>765</v>
      </c>
      <c r="K29" s="59">
        <f t="shared" si="6"/>
        <v>-195</v>
      </c>
      <c r="L29" s="60">
        <f t="shared" si="7"/>
        <v>-0.203125</v>
      </c>
      <c r="M29" s="52">
        <v>480477</v>
      </c>
      <c r="N29" s="52">
        <v>391838</v>
      </c>
      <c r="O29" s="61">
        <f t="shared" si="8"/>
        <v>-88639</v>
      </c>
      <c r="P29" s="60">
        <f t="shared" si="9"/>
        <v>-0.18448125508609153</v>
      </c>
    </row>
    <row r="30" spans="1:16" x14ac:dyDescent="0.25">
      <c r="A30" s="46" t="s">
        <v>0</v>
      </c>
      <c r="B30" s="46" t="s">
        <v>102</v>
      </c>
      <c r="C30" s="46" t="s">
        <v>103</v>
      </c>
      <c r="D30" s="46" t="s">
        <v>472</v>
      </c>
      <c r="E30" s="46" t="s">
        <v>473</v>
      </c>
      <c r="F30" s="46" t="s">
        <v>82</v>
      </c>
      <c r="G30" s="46" t="s">
        <v>83</v>
      </c>
      <c r="H30" s="46"/>
      <c r="I30" s="50">
        <v>0</v>
      </c>
      <c r="J30" s="50">
        <v>166</v>
      </c>
      <c r="K30" s="59">
        <f t="shared" si="6"/>
        <v>166</v>
      </c>
      <c r="L30" s="62" t="s">
        <v>116</v>
      </c>
      <c r="M30" s="52">
        <v>0</v>
      </c>
      <c r="N30" s="52">
        <v>96356</v>
      </c>
      <c r="O30" s="61">
        <f t="shared" si="8"/>
        <v>96356</v>
      </c>
      <c r="P30" s="62" t="s">
        <v>116</v>
      </c>
    </row>
    <row r="31" spans="1:16" x14ac:dyDescent="0.25">
      <c r="A31" s="46" t="s">
        <v>0</v>
      </c>
      <c r="B31" s="46" t="s">
        <v>97</v>
      </c>
      <c r="C31" s="46" t="s">
        <v>98</v>
      </c>
      <c r="D31" s="46" t="s">
        <v>474</v>
      </c>
      <c r="E31" s="46" t="s">
        <v>475</v>
      </c>
      <c r="F31" s="46" t="s">
        <v>82</v>
      </c>
      <c r="G31" s="46" t="s">
        <v>107</v>
      </c>
      <c r="H31" s="46"/>
      <c r="I31" s="50">
        <v>0</v>
      </c>
      <c r="J31" s="50">
        <v>13</v>
      </c>
      <c r="K31" s="59">
        <f t="shared" si="6"/>
        <v>13</v>
      </c>
      <c r="L31" s="62" t="s">
        <v>116</v>
      </c>
      <c r="M31" s="52">
        <v>0</v>
      </c>
      <c r="N31" s="52">
        <v>22516.5</v>
      </c>
      <c r="O31" s="61">
        <f t="shared" si="8"/>
        <v>22516.5</v>
      </c>
      <c r="P31" s="62" t="s">
        <v>116</v>
      </c>
    </row>
    <row r="32" spans="1:16" x14ac:dyDescent="0.25">
      <c r="A32" s="46" t="s">
        <v>0</v>
      </c>
      <c r="B32" s="46" t="s">
        <v>97</v>
      </c>
      <c r="C32" s="46" t="s">
        <v>98</v>
      </c>
      <c r="D32" s="46" t="s">
        <v>19</v>
      </c>
      <c r="E32" s="46" t="s">
        <v>20</v>
      </c>
      <c r="F32" s="46" t="s">
        <v>82</v>
      </c>
      <c r="G32" s="46" t="s">
        <v>94</v>
      </c>
      <c r="H32" s="46" t="s">
        <v>84</v>
      </c>
      <c r="I32" s="50">
        <v>16</v>
      </c>
      <c r="J32" s="50">
        <v>11</v>
      </c>
      <c r="K32" s="59">
        <f t="shared" si="6"/>
        <v>-5</v>
      </c>
      <c r="L32" s="60">
        <f t="shared" si="7"/>
        <v>-0.3125</v>
      </c>
      <c r="M32" s="52">
        <v>42802.07</v>
      </c>
      <c r="N32" s="52">
        <v>24000.66</v>
      </c>
      <c r="O32" s="61">
        <f t="shared" si="8"/>
        <v>-18801.41</v>
      </c>
      <c r="P32" s="60">
        <f t="shared" si="9"/>
        <v>-0.43926403559454019</v>
      </c>
    </row>
    <row r="33" spans="1:16" ht="15.75" thickBot="1" x14ac:dyDescent="0.3">
      <c r="A33" s="58" t="s">
        <v>0</v>
      </c>
      <c r="B33" s="58" t="s">
        <v>97</v>
      </c>
      <c r="C33" s="58" t="s">
        <v>98</v>
      </c>
      <c r="D33" s="58" t="s">
        <v>108</v>
      </c>
      <c r="E33" s="58" t="s">
        <v>109</v>
      </c>
      <c r="F33" s="58" t="s">
        <v>82</v>
      </c>
      <c r="G33" s="58" t="s">
        <v>107</v>
      </c>
      <c r="H33" s="58" t="s">
        <v>84</v>
      </c>
      <c r="I33" s="53">
        <v>1</v>
      </c>
      <c r="J33" s="53">
        <v>0</v>
      </c>
      <c r="K33" s="63">
        <f t="shared" si="6"/>
        <v>-1</v>
      </c>
      <c r="L33" s="64">
        <f t="shared" si="7"/>
        <v>-1</v>
      </c>
      <c r="M33" s="55">
        <v>298</v>
      </c>
      <c r="N33" s="55">
        <v>0</v>
      </c>
      <c r="O33" s="65">
        <f t="shared" si="8"/>
        <v>-298</v>
      </c>
      <c r="P33" s="64">
        <f t="shared" si="9"/>
        <v>-1</v>
      </c>
    </row>
    <row r="34" spans="1:16" ht="15.75" thickTop="1" x14ac:dyDescent="0.25">
      <c r="A34" s="79" t="s">
        <v>80</v>
      </c>
      <c r="B34" s="46"/>
      <c r="C34" s="46"/>
      <c r="D34" s="46"/>
      <c r="E34" s="46"/>
      <c r="F34" s="46"/>
      <c r="G34" s="46"/>
      <c r="H34" s="46"/>
      <c r="I34" s="1">
        <v>4620</v>
      </c>
      <c r="J34" s="1">
        <v>4415</v>
      </c>
      <c r="K34" s="59">
        <f t="shared" ref="K34" si="10">J34-I34</f>
        <v>-205</v>
      </c>
      <c r="L34" s="60">
        <f t="shared" si="7"/>
        <v>-4.4372294372294376E-2</v>
      </c>
      <c r="M34" s="5">
        <v>17704458.100000001</v>
      </c>
      <c r="N34" s="5">
        <v>17244323.199999999</v>
      </c>
      <c r="O34" s="61">
        <f t="shared" si="8"/>
        <v>-460134.90000000224</v>
      </c>
      <c r="P34" s="60">
        <f t="shared" si="9"/>
        <v>-2.5989775987552095E-2</v>
      </c>
    </row>
    <row r="35" spans="1:16" x14ac:dyDescent="0.25">
      <c r="I35" s="1"/>
    </row>
    <row r="37" spans="1:16" x14ac:dyDescent="0.25">
      <c r="A37" s="21" t="s">
        <v>119</v>
      </c>
      <c r="B37" s="19"/>
      <c r="C37" s="19"/>
      <c r="D37" s="19"/>
      <c r="E37" s="19"/>
      <c r="F37" s="19"/>
      <c r="G37" s="19"/>
      <c r="H37" s="19"/>
      <c r="I37" s="88" t="s">
        <v>77</v>
      </c>
      <c r="J37" s="88"/>
      <c r="K37" s="88"/>
      <c r="L37" s="88"/>
      <c r="M37" s="87" t="s">
        <v>79</v>
      </c>
      <c r="N37" s="87"/>
      <c r="O37" s="87"/>
      <c r="P37" s="87"/>
    </row>
    <row r="38" spans="1:16" ht="60" x14ac:dyDescent="0.25">
      <c r="A38" s="17" t="s">
        <v>2</v>
      </c>
      <c r="B38" s="17" t="s">
        <v>74</v>
      </c>
      <c r="C38" s="17" t="s">
        <v>118</v>
      </c>
      <c r="D38" s="17" t="s">
        <v>75</v>
      </c>
      <c r="E38" s="17" t="s">
        <v>76</v>
      </c>
      <c r="F38" s="17" t="s">
        <v>113</v>
      </c>
      <c r="G38" s="17" t="s">
        <v>114</v>
      </c>
      <c r="H38" s="17" t="s">
        <v>115</v>
      </c>
      <c r="I38" s="44">
        <v>2017</v>
      </c>
      <c r="J38" s="44">
        <v>2018</v>
      </c>
      <c r="K38" s="44" t="s">
        <v>69</v>
      </c>
      <c r="L38" s="44" t="s">
        <v>78</v>
      </c>
      <c r="M38" s="44">
        <v>2017</v>
      </c>
      <c r="N38" s="44">
        <v>2018</v>
      </c>
      <c r="O38" s="44" t="s">
        <v>69</v>
      </c>
      <c r="P38" s="44" t="s">
        <v>78</v>
      </c>
    </row>
    <row r="39" spans="1:16" x14ac:dyDescent="0.25">
      <c r="A39" t="s">
        <v>0</v>
      </c>
      <c r="B39" t="s">
        <v>125</v>
      </c>
      <c r="C39" t="s">
        <v>126</v>
      </c>
      <c r="D39" t="s">
        <v>127</v>
      </c>
      <c r="E39" t="s">
        <v>128</v>
      </c>
      <c r="F39" t="s">
        <v>124</v>
      </c>
      <c r="G39" t="s">
        <v>107</v>
      </c>
      <c r="H39" t="s">
        <v>84</v>
      </c>
      <c r="I39" s="1">
        <v>10</v>
      </c>
      <c r="J39" s="1">
        <v>17</v>
      </c>
      <c r="K39" s="36">
        <f t="shared" ref="K39" si="11">J39-I39</f>
        <v>7</v>
      </c>
      <c r="L39" s="37">
        <f t="shared" ref="L39" si="12">K39/I39</f>
        <v>0.7</v>
      </c>
      <c r="M39" s="5">
        <v>98609</v>
      </c>
      <c r="N39" s="5">
        <v>140718</v>
      </c>
      <c r="O39" s="40">
        <f t="shared" ref="O39" si="13">N39-M39</f>
        <v>42109</v>
      </c>
      <c r="P39" s="37">
        <f t="shared" ref="P39" si="14">O39/M39</f>
        <v>0.42702998712085105</v>
      </c>
    </row>
    <row r="40" spans="1:16" x14ac:dyDescent="0.25">
      <c r="A40" t="s">
        <v>0</v>
      </c>
      <c r="B40" t="s">
        <v>133</v>
      </c>
      <c r="C40" t="s">
        <v>134</v>
      </c>
      <c r="D40" t="s">
        <v>135</v>
      </c>
      <c r="E40" t="s">
        <v>136</v>
      </c>
      <c r="F40" t="s">
        <v>124</v>
      </c>
      <c r="G40" t="s">
        <v>94</v>
      </c>
      <c r="H40" t="s">
        <v>84</v>
      </c>
      <c r="I40" s="1">
        <v>729</v>
      </c>
      <c r="J40" s="1">
        <v>678</v>
      </c>
      <c r="K40" s="36">
        <f t="shared" ref="K40:K43" si="15">J40-I40</f>
        <v>-51</v>
      </c>
      <c r="L40" s="37">
        <f t="shared" ref="L40:L43" si="16">K40/I40</f>
        <v>-6.9958847736625515E-2</v>
      </c>
      <c r="M40" s="5">
        <v>2127199</v>
      </c>
      <c r="N40" s="5">
        <v>1823035</v>
      </c>
      <c r="O40" s="40">
        <f t="shared" ref="O40:O43" si="17">N40-M40</f>
        <v>-304164</v>
      </c>
      <c r="P40" s="37">
        <f t="shared" ref="P40:P43" si="18">O40/M40</f>
        <v>-0.14298803261942111</v>
      </c>
    </row>
    <row r="41" spans="1:16" x14ac:dyDescent="0.25">
      <c r="A41" t="s">
        <v>0</v>
      </c>
      <c r="B41" t="s">
        <v>120</v>
      </c>
      <c r="C41" t="s">
        <v>121</v>
      </c>
      <c r="D41" t="s">
        <v>122</v>
      </c>
      <c r="E41" t="s">
        <v>123</v>
      </c>
      <c r="F41" t="s">
        <v>124</v>
      </c>
      <c r="G41" t="s">
        <v>94</v>
      </c>
      <c r="H41" t="s">
        <v>84</v>
      </c>
      <c r="I41" s="1">
        <v>592</v>
      </c>
      <c r="J41" s="1">
        <v>596</v>
      </c>
      <c r="K41" s="36">
        <f t="shared" si="15"/>
        <v>4</v>
      </c>
      <c r="L41" s="37">
        <f t="shared" si="16"/>
        <v>6.7567567567567571E-3</v>
      </c>
      <c r="M41" s="5">
        <v>2213887</v>
      </c>
      <c r="N41" s="5">
        <v>2253363</v>
      </c>
      <c r="O41" s="40">
        <f t="shared" si="17"/>
        <v>39476</v>
      </c>
      <c r="P41" s="37">
        <f t="shared" si="18"/>
        <v>1.7831081712842617E-2</v>
      </c>
    </row>
    <row r="42" spans="1:16" ht="15.75" thickBot="1" x14ac:dyDescent="0.3">
      <c r="A42" s="7" t="s">
        <v>0</v>
      </c>
      <c r="B42" s="7" t="s">
        <v>129</v>
      </c>
      <c r="C42" s="7" t="s">
        <v>130</v>
      </c>
      <c r="D42" s="7" t="s">
        <v>131</v>
      </c>
      <c r="E42" s="7" t="s">
        <v>132</v>
      </c>
      <c r="F42" s="7" t="s">
        <v>124</v>
      </c>
      <c r="G42" s="7" t="s">
        <v>94</v>
      </c>
      <c r="H42" s="7" t="s">
        <v>84</v>
      </c>
      <c r="I42" s="8">
        <v>7</v>
      </c>
      <c r="J42" s="8">
        <v>11</v>
      </c>
      <c r="K42" s="41">
        <f t="shared" si="15"/>
        <v>4</v>
      </c>
      <c r="L42" s="42">
        <f t="shared" si="16"/>
        <v>0.5714285714285714</v>
      </c>
      <c r="M42" s="9">
        <v>63383</v>
      </c>
      <c r="N42" s="9">
        <v>96955</v>
      </c>
      <c r="O42" s="43">
        <f t="shared" si="17"/>
        <v>33572</v>
      </c>
      <c r="P42" s="42">
        <f t="shared" si="18"/>
        <v>0.52966883864758685</v>
      </c>
    </row>
    <row r="43" spans="1:16" ht="15.75" thickTop="1" x14ac:dyDescent="0.25">
      <c r="A43" t="s">
        <v>80</v>
      </c>
      <c r="I43" s="1">
        <v>797</v>
      </c>
      <c r="J43" s="1">
        <v>766</v>
      </c>
      <c r="K43" s="36">
        <f t="shared" si="15"/>
        <v>-31</v>
      </c>
      <c r="L43" s="37">
        <f t="shared" si="16"/>
        <v>-3.889585947302384E-2</v>
      </c>
      <c r="M43" s="5">
        <v>4503078</v>
      </c>
      <c r="N43" s="5">
        <v>4314071</v>
      </c>
      <c r="O43" s="40">
        <f t="shared" si="17"/>
        <v>-189007</v>
      </c>
      <c r="P43" s="37">
        <f t="shared" si="18"/>
        <v>-4.1972846128803455E-2</v>
      </c>
    </row>
    <row r="47" spans="1:16" x14ac:dyDescent="0.25">
      <c r="A47" s="21" t="s">
        <v>438</v>
      </c>
      <c r="B47" s="19"/>
      <c r="C47" s="19"/>
      <c r="D47" s="19"/>
      <c r="E47" s="19"/>
      <c r="F47" s="19"/>
      <c r="G47" s="19"/>
      <c r="H47" s="19"/>
      <c r="I47" s="88" t="s">
        <v>77</v>
      </c>
      <c r="J47" s="88"/>
      <c r="K47" s="88"/>
      <c r="L47" s="88"/>
      <c r="M47" s="87" t="s">
        <v>79</v>
      </c>
      <c r="N47" s="87"/>
      <c r="O47" s="87"/>
      <c r="P47" s="87"/>
    </row>
    <row r="48" spans="1:16" ht="60" x14ac:dyDescent="0.25">
      <c r="A48" s="17" t="s">
        <v>2</v>
      </c>
      <c r="B48" s="17" t="s">
        <v>74</v>
      </c>
      <c r="C48" s="17" t="s">
        <v>118</v>
      </c>
      <c r="D48" s="17" t="s">
        <v>75</v>
      </c>
      <c r="E48" s="17" t="s">
        <v>76</v>
      </c>
      <c r="F48" s="17" t="s">
        <v>113</v>
      </c>
      <c r="G48" s="17" t="s">
        <v>114</v>
      </c>
      <c r="H48" s="17" t="s">
        <v>115</v>
      </c>
      <c r="I48" s="44">
        <v>2017</v>
      </c>
      <c r="J48" s="44">
        <v>2018</v>
      </c>
      <c r="K48" s="44" t="s">
        <v>69</v>
      </c>
      <c r="L48" s="44" t="s">
        <v>78</v>
      </c>
      <c r="M48" s="44">
        <v>2017</v>
      </c>
      <c r="N48" s="44">
        <v>2018</v>
      </c>
      <c r="O48" s="44" t="s">
        <v>69</v>
      </c>
      <c r="P48" s="44" t="s">
        <v>78</v>
      </c>
    </row>
    <row r="49" spans="1:21" x14ac:dyDescent="0.25">
      <c r="A49" t="s">
        <v>0</v>
      </c>
      <c r="B49" t="s">
        <v>142</v>
      </c>
      <c r="C49" t="s">
        <v>143</v>
      </c>
      <c r="D49" t="s">
        <v>144</v>
      </c>
      <c r="E49" t="s">
        <v>145</v>
      </c>
      <c r="F49" t="s">
        <v>146</v>
      </c>
      <c r="G49" t="s">
        <v>147</v>
      </c>
      <c r="H49" t="s">
        <v>84</v>
      </c>
      <c r="I49" s="1">
        <v>25</v>
      </c>
      <c r="J49" s="1">
        <v>23</v>
      </c>
      <c r="K49" s="59">
        <f t="shared" ref="K49" si="19">J49-I49</f>
        <v>-2</v>
      </c>
      <c r="L49" s="60">
        <f t="shared" ref="L49" si="20">K49/I49</f>
        <v>-0.08</v>
      </c>
      <c r="M49" s="35">
        <v>23753</v>
      </c>
      <c r="N49" s="35">
        <v>20671</v>
      </c>
      <c r="O49" s="74">
        <f t="shared" ref="O49" si="21">N49-M49</f>
        <v>-3082</v>
      </c>
      <c r="P49" s="60">
        <f t="shared" ref="P49:P112" si="22">O49/M49</f>
        <v>-0.12975203132235927</v>
      </c>
      <c r="Q49" s="50"/>
      <c r="R49" s="1"/>
    </row>
    <row r="50" spans="1:21" x14ac:dyDescent="0.25">
      <c r="A50" t="s">
        <v>0</v>
      </c>
      <c r="B50" t="s">
        <v>148</v>
      </c>
      <c r="C50" t="s">
        <v>149</v>
      </c>
      <c r="D50" t="s">
        <v>150</v>
      </c>
      <c r="E50" t="s">
        <v>151</v>
      </c>
      <c r="F50" t="s">
        <v>146</v>
      </c>
      <c r="G50" t="s">
        <v>147</v>
      </c>
      <c r="H50" t="s">
        <v>84</v>
      </c>
      <c r="I50" s="1">
        <v>5</v>
      </c>
      <c r="J50" s="1">
        <v>5</v>
      </c>
      <c r="K50" s="59">
        <f t="shared" ref="K50:K113" si="23">J50-I50</f>
        <v>0</v>
      </c>
      <c r="L50" s="60">
        <f t="shared" ref="L50:L113" si="24">K50/I50</f>
        <v>0</v>
      </c>
      <c r="M50" s="35">
        <v>7500</v>
      </c>
      <c r="N50" s="35">
        <v>7500</v>
      </c>
      <c r="O50" s="74">
        <f t="shared" ref="O50:O113" si="25">N50-M50</f>
        <v>0</v>
      </c>
      <c r="P50" s="60">
        <f t="shared" si="22"/>
        <v>0</v>
      </c>
      <c r="Q50" s="1"/>
      <c r="R50" s="1"/>
    </row>
    <row r="51" spans="1:21" x14ac:dyDescent="0.25">
      <c r="A51" t="s">
        <v>0</v>
      </c>
      <c r="B51" t="s">
        <v>148</v>
      </c>
      <c r="C51" t="s">
        <v>149</v>
      </c>
      <c r="D51" t="s">
        <v>152</v>
      </c>
      <c r="E51" t="s">
        <v>153</v>
      </c>
      <c r="F51" t="s">
        <v>146</v>
      </c>
      <c r="G51" t="s">
        <v>154</v>
      </c>
      <c r="H51" t="s">
        <v>84</v>
      </c>
      <c r="I51" s="1">
        <v>6</v>
      </c>
      <c r="J51" s="1">
        <v>9</v>
      </c>
      <c r="K51" s="59">
        <f t="shared" si="23"/>
        <v>3</v>
      </c>
      <c r="L51" s="60">
        <f t="shared" si="24"/>
        <v>0.5</v>
      </c>
      <c r="M51" s="35">
        <v>5000</v>
      </c>
      <c r="N51" s="35">
        <v>9000</v>
      </c>
      <c r="O51" s="74">
        <f t="shared" si="25"/>
        <v>4000</v>
      </c>
      <c r="P51" s="60">
        <f t="shared" si="22"/>
        <v>0.8</v>
      </c>
      <c r="Q51" s="1"/>
      <c r="R51" s="78" t="s">
        <v>498</v>
      </c>
      <c r="S51" s="45"/>
      <c r="T51" s="45"/>
      <c r="U51" s="45"/>
    </row>
    <row r="52" spans="1:21" x14ac:dyDescent="0.25">
      <c r="A52" t="s">
        <v>0</v>
      </c>
      <c r="B52" t="s">
        <v>148</v>
      </c>
      <c r="C52" t="s">
        <v>149</v>
      </c>
      <c r="D52" t="s">
        <v>155</v>
      </c>
      <c r="E52" t="s">
        <v>156</v>
      </c>
      <c r="F52" t="s">
        <v>146</v>
      </c>
      <c r="G52" t="s">
        <v>154</v>
      </c>
      <c r="H52" t="s">
        <v>84</v>
      </c>
      <c r="I52" s="1">
        <v>2</v>
      </c>
      <c r="J52" s="1">
        <v>2</v>
      </c>
      <c r="K52" s="59">
        <f t="shared" si="23"/>
        <v>0</v>
      </c>
      <c r="L52" s="60">
        <f t="shared" si="24"/>
        <v>0</v>
      </c>
      <c r="M52" s="35">
        <v>1500</v>
      </c>
      <c r="N52" s="35">
        <v>1500</v>
      </c>
      <c r="O52" s="74">
        <f t="shared" si="25"/>
        <v>0</v>
      </c>
      <c r="P52" s="60">
        <f t="shared" si="22"/>
        <v>0</v>
      </c>
      <c r="Q52" s="1"/>
      <c r="R52" s="1"/>
    </row>
    <row r="53" spans="1:21" x14ac:dyDescent="0.25">
      <c r="A53" t="s">
        <v>0</v>
      </c>
      <c r="B53" t="s">
        <v>148</v>
      </c>
      <c r="C53" t="s">
        <v>149</v>
      </c>
      <c r="D53" t="s">
        <v>157</v>
      </c>
      <c r="E53" t="s">
        <v>158</v>
      </c>
      <c r="F53" t="s">
        <v>146</v>
      </c>
      <c r="G53" t="s">
        <v>147</v>
      </c>
      <c r="H53" t="s">
        <v>84</v>
      </c>
      <c r="I53" s="1">
        <v>1</v>
      </c>
      <c r="J53" s="1">
        <v>1</v>
      </c>
      <c r="K53" s="59">
        <f t="shared" si="23"/>
        <v>0</v>
      </c>
      <c r="L53" s="60">
        <f t="shared" si="24"/>
        <v>0</v>
      </c>
      <c r="M53" s="35">
        <v>1500</v>
      </c>
      <c r="N53" s="35">
        <v>1500</v>
      </c>
      <c r="O53" s="74">
        <f t="shared" si="25"/>
        <v>0</v>
      </c>
      <c r="P53" s="60">
        <f t="shared" si="22"/>
        <v>0</v>
      </c>
      <c r="Q53" s="1"/>
      <c r="R53" s="1"/>
    </row>
    <row r="54" spans="1:21" x14ac:dyDescent="0.25">
      <c r="A54" t="s">
        <v>0</v>
      </c>
      <c r="B54" t="s">
        <v>148</v>
      </c>
      <c r="C54" t="s">
        <v>149</v>
      </c>
      <c r="D54" t="s">
        <v>159</v>
      </c>
      <c r="E54" t="s">
        <v>160</v>
      </c>
      <c r="F54" t="s">
        <v>146</v>
      </c>
      <c r="G54" t="s">
        <v>154</v>
      </c>
      <c r="H54" t="s">
        <v>84</v>
      </c>
      <c r="I54" s="1">
        <v>2</v>
      </c>
      <c r="J54" s="1">
        <v>2</v>
      </c>
      <c r="K54" s="59">
        <f t="shared" si="23"/>
        <v>0</v>
      </c>
      <c r="L54" s="60">
        <f t="shared" si="24"/>
        <v>0</v>
      </c>
      <c r="M54" s="35">
        <v>2000</v>
      </c>
      <c r="N54" s="35">
        <v>2000</v>
      </c>
      <c r="O54" s="74">
        <f t="shared" si="25"/>
        <v>0</v>
      </c>
      <c r="P54" s="60">
        <f t="shared" si="22"/>
        <v>0</v>
      </c>
      <c r="Q54" s="1"/>
      <c r="R54" s="1"/>
    </row>
    <row r="55" spans="1:21" x14ac:dyDescent="0.25">
      <c r="A55" t="s">
        <v>0</v>
      </c>
      <c r="B55" t="s">
        <v>148</v>
      </c>
      <c r="C55" t="s">
        <v>149</v>
      </c>
      <c r="D55" t="s">
        <v>161</v>
      </c>
      <c r="E55" t="s">
        <v>162</v>
      </c>
      <c r="F55" t="s">
        <v>146</v>
      </c>
      <c r="G55" t="s">
        <v>154</v>
      </c>
      <c r="H55" t="s">
        <v>84</v>
      </c>
      <c r="I55" s="1">
        <v>1</v>
      </c>
      <c r="J55" s="1">
        <v>1</v>
      </c>
      <c r="K55" s="59">
        <f t="shared" si="23"/>
        <v>0</v>
      </c>
      <c r="L55" s="60">
        <f t="shared" si="24"/>
        <v>0</v>
      </c>
      <c r="M55" s="35">
        <v>1000</v>
      </c>
      <c r="N55" s="35">
        <v>1000</v>
      </c>
      <c r="O55" s="74">
        <f t="shared" si="25"/>
        <v>0</v>
      </c>
      <c r="P55" s="60">
        <f t="shared" si="22"/>
        <v>0</v>
      </c>
      <c r="Q55" s="1"/>
      <c r="R55" s="1"/>
    </row>
    <row r="56" spans="1:21" x14ac:dyDescent="0.25">
      <c r="A56" t="s">
        <v>0</v>
      </c>
      <c r="B56" t="s">
        <v>148</v>
      </c>
      <c r="C56" t="s">
        <v>149</v>
      </c>
      <c r="D56" t="s">
        <v>163</v>
      </c>
      <c r="E56" t="s">
        <v>164</v>
      </c>
      <c r="F56" t="s">
        <v>146</v>
      </c>
      <c r="G56" t="s">
        <v>147</v>
      </c>
      <c r="H56" t="s">
        <v>84</v>
      </c>
      <c r="I56" s="1">
        <v>1</v>
      </c>
      <c r="J56" s="1">
        <v>1</v>
      </c>
      <c r="K56" s="59">
        <f t="shared" si="23"/>
        <v>0</v>
      </c>
      <c r="L56" s="60">
        <f t="shared" si="24"/>
        <v>0</v>
      </c>
      <c r="M56" s="35">
        <v>2000</v>
      </c>
      <c r="N56" s="35">
        <v>2000</v>
      </c>
      <c r="O56" s="74">
        <f t="shared" si="25"/>
        <v>0</v>
      </c>
      <c r="P56" s="60">
        <f t="shared" si="22"/>
        <v>0</v>
      </c>
      <c r="Q56" s="1"/>
      <c r="R56" s="1"/>
    </row>
    <row r="57" spans="1:21" x14ac:dyDescent="0.25">
      <c r="A57" t="s">
        <v>0</v>
      </c>
      <c r="B57" t="s">
        <v>148</v>
      </c>
      <c r="C57" t="s">
        <v>149</v>
      </c>
      <c r="D57" t="s">
        <v>165</v>
      </c>
      <c r="E57" t="s">
        <v>166</v>
      </c>
      <c r="F57" t="s">
        <v>146</v>
      </c>
      <c r="G57" t="s">
        <v>147</v>
      </c>
      <c r="H57" t="s">
        <v>84</v>
      </c>
      <c r="I57" s="1">
        <v>1</v>
      </c>
      <c r="J57" s="1">
        <v>1</v>
      </c>
      <c r="K57" s="59">
        <f t="shared" si="23"/>
        <v>0</v>
      </c>
      <c r="L57" s="60">
        <f t="shared" si="24"/>
        <v>0</v>
      </c>
      <c r="M57" s="35">
        <v>600</v>
      </c>
      <c r="N57" s="35">
        <v>600</v>
      </c>
      <c r="O57" s="74">
        <f t="shared" si="25"/>
        <v>0</v>
      </c>
      <c r="P57" s="60">
        <f t="shared" si="22"/>
        <v>0</v>
      </c>
      <c r="Q57" s="1"/>
      <c r="R57" s="1"/>
    </row>
    <row r="58" spans="1:21" x14ac:dyDescent="0.25">
      <c r="A58" t="s">
        <v>0</v>
      </c>
      <c r="B58" t="s">
        <v>148</v>
      </c>
      <c r="C58" t="s">
        <v>149</v>
      </c>
      <c r="D58" t="s">
        <v>482</v>
      </c>
      <c r="E58" t="s">
        <v>483</v>
      </c>
      <c r="F58" t="s">
        <v>106</v>
      </c>
      <c r="G58" t="s">
        <v>169</v>
      </c>
      <c r="H58" t="s">
        <v>91</v>
      </c>
      <c r="I58" s="1"/>
      <c r="J58" s="1">
        <v>4</v>
      </c>
      <c r="K58" s="59">
        <f t="shared" si="23"/>
        <v>4</v>
      </c>
      <c r="L58" s="62" t="s">
        <v>116</v>
      </c>
      <c r="M58" s="35"/>
      <c r="N58" s="35">
        <v>8000</v>
      </c>
      <c r="O58" s="74">
        <f t="shared" si="25"/>
        <v>8000</v>
      </c>
      <c r="P58" s="62" t="s">
        <v>116</v>
      </c>
      <c r="Q58" s="1"/>
      <c r="R58" s="1"/>
    </row>
    <row r="59" spans="1:21" x14ac:dyDescent="0.25">
      <c r="A59" t="s">
        <v>0</v>
      </c>
      <c r="B59" t="s">
        <v>148</v>
      </c>
      <c r="C59" t="s">
        <v>149</v>
      </c>
      <c r="D59" t="s">
        <v>167</v>
      </c>
      <c r="E59" t="s">
        <v>168</v>
      </c>
      <c r="F59" t="s">
        <v>146</v>
      </c>
      <c r="G59" t="s">
        <v>169</v>
      </c>
      <c r="H59" t="s">
        <v>91</v>
      </c>
      <c r="I59" s="1"/>
      <c r="J59" s="1">
        <v>4</v>
      </c>
      <c r="K59" s="59">
        <f t="shared" si="23"/>
        <v>4</v>
      </c>
      <c r="L59" s="62" t="s">
        <v>116</v>
      </c>
      <c r="M59" s="35"/>
      <c r="N59" s="35">
        <v>16000</v>
      </c>
      <c r="O59" s="74">
        <f t="shared" si="25"/>
        <v>16000</v>
      </c>
      <c r="P59" s="62" t="s">
        <v>116</v>
      </c>
      <c r="Q59" s="1"/>
      <c r="R59" s="1"/>
    </row>
    <row r="60" spans="1:21" x14ac:dyDescent="0.25">
      <c r="A60" t="s">
        <v>0</v>
      </c>
      <c r="B60" t="s">
        <v>148</v>
      </c>
      <c r="C60" t="s">
        <v>149</v>
      </c>
      <c r="D60" t="s">
        <v>170</v>
      </c>
      <c r="E60" t="s">
        <v>171</v>
      </c>
      <c r="F60" t="s">
        <v>146</v>
      </c>
      <c r="G60" t="s">
        <v>147</v>
      </c>
      <c r="H60" t="s">
        <v>84</v>
      </c>
      <c r="I60" s="1">
        <v>5</v>
      </c>
      <c r="J60" s="1">
        <v>7</v>
      </c>
      <c r="K60" s="59">
        <f t="shared" si="23"/>
        <v>2</v>
      </c>
      <c r="L60" s="60">
        <f t="shared" si="24"/>
        <v>0.4</v>
      </c>
      <c r="M60" s="35">
        <v>3750</v>
      </c>
      <c r="N60" s="35">
        <v>7000</v>
      </c>
      <c r="O60" s="74">
        <f t="shared" si="25"/>
        <v>3250</v>
      </c>
      <c r="P60" s="60">
        <f t="shared" si="22"/>
        <v>0.8666666666666667</v>
      </c>
      <c r="Q60" s="1"/>
      <c r="R60" s="1"/>
    </row>
    <row r="61" spans="1:21" x14ac:dyDescent="0.25">
      <c r="A61" t="s">
        <v>0</v>
      </c>
      <c r="B61" t="s">
        <v>148</v>
      </c>
      <c r="C61" t="s">
        <v>149</v>
      </c>
      <c r="D61" t="s">
        <v>172</v>
      </c>
      <c r="E61" t="s">
        <v>173</v>
      </c>
      <c r="F61" t="s">
        <v>146</v>
      </c>
      <c r="G61" t="s">
        <v>147</v>
      </c>
      <c r="H61" t="s">
        <v>91</v>
      </c>
      <c r="I61" s="1">
        <v>115</v>
      </c>
      <c r="J61" s="1">
        <v>109</v>
      </c>
      <c r="K61" s="59">
        <f t="shared" si="23"/>
        <v>-6</v>
      </c>
      <c r="L61" s="60">
        <f t="shared" si="24"/>
        <v>-5.2173913043478258E-2</v>
      </c>
      <c r="M61" s="35">
        <v>11755.3</v>
      </c>
      <c r="N61" s="35">
        <v>10919.56</v>
      </c>
      <c r="O61" s="74">
        <f t="shared" si="25"/>
        <v>-835.73999999999978</v>
      </c>
      <c r="P61" s="60">
        <f t="shared" si="22"/>
        <v>-7.1094740244825719E-2</v>
      </c>
      <c r="Q61" s="1"/>
      <c r="R61" s="1"/>
    </row>
    <row r="62" spans="1:21" x14ac:dyDescent="0.25">
      <c r="A62" t="s">
        <v>0</v>
      </c>
      <c r="B62" t="s">
        <v>148</v>
      </c>
      <c r="C62" t="s">
        <v>149</v>
      </c>
      <c r="D62" t="s">
        <v>484</v>
      </c>
      <c r="E62" t="s">
        <v>485</v>
      </c>
      <c r="F62" t="s">
        <v>180</v>
      </c>
      <c r="G62" t="s">
        <v>147</v>
      </c>
      <c r="H62" t="s">
        <v>84</v>
      </c>
      <c r="I62" s="1"/>
      <c r="J62" s="1">
        <v>2</v>
      </c>
      <c r="K62" s="59">
        <f t="shared" si="23"/>
        <v>2</v>
      </c>
      <c r="L62" s="62" t="s">
        <v>116</v>
      </c>
      <c r="M62" s="35"/>
      <c r="N62" s="35">
        <v>750</v>
      </c>
      <c r="O62" s="74">
        <f t="shared" si="25"/>
        <v>750</v>
      </c>
      <c r="P62" s="62" t="s">
        <v>116</v>
      </c>
      <c r="Q62" s="1"/>
      <c r="R62" s="1"/>
    </row>
    <row r="63" spans="1:21" x14ac:dyDescent="0.25">
      <c r="A63" t="s">
        <v>0</v>
      </c>
      <c r="B63" t="s">
        <v>148</v>
      </c>
      <c r="C63" t="s">
        <v>149</v>
      </c>
      <c r="D63" t="s">
        <v>174</v>
      </c>
      <c r="E63" t="s">
        <v>175</v>
      </c>
      <c r="F63" t="s">
        <v>146</v>
      </c>
      <c r="G63" t="s">
        <v>147</v>
      </c>
      <c r="H63" t="s">
        <v>84</v>
      </c>
      <c r="I63" s="1">
        <v>2</v>
      </c>
      <c r="J63" s="1">
        <v>2</v>
      </c>
      <c r="K63" s="59">
        <f t="shared" si="23"/>
        <v>0</v>
      </c>
      <c r="L63" s="60">
        <f t="shared" si="24"/>
        <v>0</v>
      </c>
      <c r="M63" s="35">
        <v>2500</v>
      </c>
      <c r="N63" s="35">
        <v>2500</v>
      </c>
      <c r="O63" s="74">
        <f t="shared" si="25"/>
        <v>0</v>
      </c>
      <c r="P63" s="60">
        <f t="shared" si="22"/>
        <v>0</v>
      </c>
      <c r="Q63" s="1"/>
      <c r="R63" s="1"/>
    </row>
    <row r="64" spans="1:21" x14ac:dyDescent="0.25">
      <c r="A64" t="s">
        <v>0</v>
      </c>
      <c r="B64" t="s">
        <v>148</v>
      </c>
      <c r="C64" t="s">
        <v>149</v>
      </c>
      <c r="D64" t="s">
        <v>176</v>
      </c>
      <c r="E64" t="s">
        <v>177</v>
      </c>
      <c r="F64" t="s">
        <v>146</v>
      </c>
      <c r="G64" t="s">
        <v>147</v>
      </c>
      <c r="H64" t="s">
        <v>84</v>
      </c>
      <c r="I64" s="1">
        <v>22</v>
      </c>
      <c r="J64" s="1">
        <v>50</v>
      </c>
      <c r="K64" s="59">
        <f t="shared" si="23"/>
        <v>28</v>
      </c>
      <c r="L64" s="60">
        <f t="shared" si="24"/>
        <v>1.2727272727272727</v>
      </c>
      <c r="M64" s="35">
        <v>28750</v>
      </c>
      <c r="N64" s="35">
        <v>42982.18</v>
      </c>
      <c r="O64" s="74">
        <f t="shared" si="25"/>
        <v>14232.18</v>
      </c>
      <c r="P64" s="60">
        <f t="shared" si="22"/>
        <v>0.49503234782608696</v>
      </c>
      <c r="Q64" s="1"/>
      <c r="R64" s="1"/>
    </row>
    <row r="65" spans="1:18" x14ac:dyDescent="0.25">
      <c r="A65" t="s">
        <v>0</v>
      </c>
      <c r="B65" t="s">
        <v>148</v>
      </c>
      <c r="C65" t="s">
        <v>149</v>
      </c>
      <c r="D65" t="s">
        <v>178</v>
      </c>
      <c r="E65" t="s">
        <v>179</v>
      </c>
      <c r="F65" t="s">
        <v>180</v>
      </c>
      <c r="G65" t="s">
        <v>147</v>
      </c>
      <c r="H65" t="s">
        <v>84</v>
      </c>
      <c r="I65" s="1">
        <v>1</v>
      </c>
      <c r="J65" s="1">
        <v>1</v>
      </c>
      <c r="K65" s="59">
        <f t="shared" si="23"/>
        <v>0</v>
      </c>
      <c r="L65" s="60">
        <f t="shared" si="24"/>
        <v>0</v>
      </c>
      <c r="M65" s="35">
        <v>1000</v>
      </c>
      <c r="N65" s="35">
        <v>1000</v>
      </c>
      <c r="O65" s="74">
        <f t="shared" si="25"/>
        <v>0</v>
      </c>
      <c r="P65" s="60">
        <f t="shared" si="22"/>
        <v>0</v>
      </c>
      <c r="Q65" s="1"/>
      <c r="R65" s="1"/>
    </row>
    <row r="66" spans="1:18" x14ac:dyDescent="0.25">
      <c r="A66" t="s">
        <v>0</v>
      </c>
      <c r="B66" t="s">
        <v>148</v>
      </c>
      <c r="C66" t="s">
        <v>149</v>
      </c>
      <c r="D66" t="s">
        <v>181</v>
      </c>
      <c r="E66" t="s">
        <v>182</v>
      </c>
      <c r="F66" t="s">
        <v>180</v>
      </c>
      <c r="G66" t="s">
        <v>147</v>
      </c>
      <c r="H66" t="s">
        <v>84</v>
      </c>
      <c r="I66" s="1">
        <v>2</v>
      </c>
      <c r="J66" s="1">
        <v>4</v>
      </c>
      <c r="K66" s="59">
        <f t="shared" si="23"/>
        <v>2</v>
      </c>
      <c r="L66" s="60">
        <f t="shared" si="24"/>
        <v>1</v>
      </c>
      <c r="M66" s="35">
        <v>4000</v>
      </c>
      <c r="N66" s="35">
        <v>8000</v>
      </c>
      <c r="O66" s="74">
        <f t="shared" si="25"/>
        <v>4000</v>
      </c>
      <c r="P66" s="60">
        <f t="shared" si="22"/>
        <v>1</v>
      </c>
      <c r="Q66" s="1"/>
      <c r="R66" s="1"/>
    </row>
    <row r="67" spans="1:18" x14ac:dyDescent="0.25">
      <c r="A67" t="s">
        <v>0</v>
      </c>
      <c r="B67" t="s">
        <v>148</v>
      </c>
      <c r="C67" t="s">
        <v>149</v>
      </c>
      <c r="D67" t="s">
        <v>183</v>
      </c>
      <c r="E67" t="s">
        <v>184</v>
      </c>
      <c r="F67" t="s">
        <v>180</v>
      </c>
      <c r="G67" t="s">
        <v>147</v>
      </c>
      <c r="H67" t="s">
        <v>84</v>
      </c>
      <c r="I67" s="1">
        <v>2</v>
      </c>
      <c r="J67" s="1">
        <v>2</v>
      </c>
      <c r="K67" s="59">
        <f t="shared" si="23"/>
        <v>0</v>
      </c>
      <c r="L67" s="60">
        <f t="shared" si="24"/>
        <v>0</v>
      </c>
      <c r="M67" s="35">
        <v>1000</v>
      </c>
      <c r="N67" s="35">
        <v>1000</v>
      </c>
      <c r="O67" s="74">
        <f t="shared" si="25"/>
        <v>0</v>
      </c>
      <c r="P67" s="60">
        <f t="shared" si="22"/>
        <v>0</v>
      </c>
      <c r="Q67" s="1"/>
      <c r="R67" s="1"/>
    </row>
    <row r="68" spans="1:18" x14ac:dyDescent="0.25">
      <c r="A68" t="s">
        <v>0</v>
      </c>
      <c r="B68" t="s">
        <v>148</v>
      </c>
      <c r="C68" t="s">
        <v>149</v>
      </c>
      <c r="D68" t="s">
        <v>185</v>
      </c>
      <c r="E68" t="s">
        <v>186</v>
      </c>
      <c r="F68" t="s">
        <v>146</v>
      </c>
      <c r="G68" t="s">
        <v>147</v>
      </c>
      <c r="H68" t="s">
        <v>84</v>
      </c>
      <c r="I68" s="1">
        <v>3</v>
      </c>
      <c r="J68" s="1">
        <v>3</v>
      </c>
      <c r="K68" s="59">
        <f t="shared" si="23"/>
        <v>0</v>
      </c>
      <c r="L68" s="60">
        <f t="shared" si="24"/>
        <v>0</v>
      </c>
      <c r="M68" s="35">
        <v>1500</v>
      </c>
      <c r="N68" s="35">
        <v>1500</v>
      </c>
      <c r="O68" s="74">
        <f t="shared" si="25"/>
        <v>0</v>
      </c>
      <c r="P68" s="60">
        <f t="shared" si="22"/>
        <v>0</v>
      </c>
      <c r="Q68" s="1"/>
      <c r="R68" s="1"/>
    </row>
    <row r="69" spans="1:18" x14ac:dyDescent="0.25">
      <c r="A69" t="s">
        <v>0</v>
      </c>
      <c r="B69" t="s">
        <v>148</v>
      </c>
      <c r="C69" t="s">
        <v>149</v>
      </c>
      <c r="D69" t="s">
        <v>187</v>
      </c>
      <c r="E69" t="s">
        <v>188</v>
      </c>
      <c r="F69" t="s">
        <v>146</v>
      </c>
      <c r="G69" t="s">
        <v>147</v>
      </c>
      <c r="H69" t="s">
        <v>91</v>
      </c>
      <c r="I69" s="1">
        <v>2</v>
      </c>
      <c r="J69" s="1">
        <v>2</v>
      </c>
      <c r="K69" s="59">
        <f t="shared" si="23"/>
        <v>0</v>
      </c>
      <c r="L69" s="60">
        <f t="shared" si="24"/>
        <v>0</v>
      </c>
      <c r="M69" s="35">
        <v>3000</v>
      </c>
      <c r="N69" s="35">
        <v>12000</v>
      </c>
      <c r="O69" s="74">
        <f t="shared" si="25"/>
        <v>9000</v>
      </c>
      <c r="P69" s="60">
        <f t="shared" si="22"/>
        <v>3</v>
      </c>
      <c r="Q69" s="1"/>
      <c r="R69" s="1"/>
    </row>
    <row r="70" spans="1:18" x14ac:dyDescent="0.25">
      <c r="A70" t="s">
        <v>0</v>
      </c>
      <c r="B70" t="s">
        <v>148</v>
      </c>
      <c r="C70" t="s">
        <v>149</v>
      </c>
      <c r="D70" t="s">
        <v>189</v>
      </c>
      <c r="E70" t="s">
        <v>190</v>
      </c>
      <c r="F70" t="s">
        <v>146</v>
      </c>
      <c r="G70" t="s">
        <v>147</v>
      </c>
      <c r="H70" t="s">
        <v>84</v>
      </c>
      <c r="I70" s="1">
        <v>1</v>
      </c>
      <c r="J70" s="1">
        <v>1</v>
      </c>
      <c r="K70" s="59">
        <f t="shared" si="23"/>
        <v>0</v>
      </c>
      <c r="L70" s="60">
        <f t="shared" si="24"/>
        <v>0</v>
      </c>
      <c r="M70" s="35">
        <v>3000</v>
      </c>
      <c r="N70" s="35">
        <v>5000</v>
      </c>
      <c r="O70" s="74">
        <f t="shared" si="25"/>
        <v>2000</v>
      </c>
      <c r="P70" s="60">
        <f t="shared" si="22"/>
        <v>0.66666666666666663</v>
      </c>
      <c r="Q70" s="1"/>
      <c r="R70" s="1"/>
    </row>
    <row r="71" spans="1:18" x14ac:dyDescent="0.25">
      <c r="A71" t="s">
        <v>0</v>
      </c>
      <c r="B71" t="s">
        <v>148</v>
      </c>
      <c r="C71" t="s">
        <v>149</v>
      </c>
      <c r="D71" t="s">
        <v>191</v>
      </c>
      <c r="E71" t="s">
        <v>192</v>
      </c>
      <c r="F71" t="s">
        <v>180</v>
      </c>
      <c r="G71" t="s">
        <v>147</v>
      </c>
      <c r="H71" t="s">
        <v>84</v>
      </c>
      <c r="I71" s="1">
        <v>2</v>
      </c>
      <c r="J71" s="1">
        <v>2</v>
      </c>
      <c r="K71" s="59">
        <f t="shared" si="23"/>
        <v>0</v>
      </c>
      <c r="L71" s="60">
        <f t="shared" si="24"/>
        <v>0</v>
      </c>
      <c r="M71" s="35">
        <v>1000</v>
      </c>
      <c r="N71" s="35">
        <v>1000</v>
      </c>
      <c r="O71" s="74">
        <f t="shared" si="25"/>
        <v>0</v>
      </c>
      <c r="P71" s="60">
        <f t="shared" si="22"/>
        <v>0</v>
      </c>
      <c r="Q71" s="1"/>
      <c r="R71" s="1"/>
    </row>
    <row r="72" spans="1:18" x14ac:dyDescent="0.25">
      <c r="A72" t="s">
        <v>0</v>
      </c>
      <c r="B72" t="s">
        <v>148</v>
      </c>
      <c r="C72" t="s">
        <v>149</v>
      </c>
      <c r="D72" t="s">
        <v>193</v>
      </c>
      <c r="E72" t="s">
        <v>194</v>
      </c>
      <c r="F72" t="s">
        <v>146</v>
      </c>
      <c r="G72" t="s">
        <v>147</v>
      </c>
      <c r="H72" t="s">
        <v>91</v>
      </c>
      <c r="I72" s="1">
        <v>34</v>
      </c>
      <c r="J72" s="1">
        <v>62</v>
      </c>
      <c r="K72" s="59">
        <f t="shared" si="23"/>
        <v>28</v>
      </c>
      <c r="L72" s="60">
        <f t="shared" si="24"/>
        <v>0.82352941176470584</v>
      </c>
      <c r="M72" s="35">
        <v>1722.11</v>
      </c>
      <c r="N72" s="35">
        <v>4148.53</v>
      </c>
      <c r="O72" s="74">
        <f t="shared" si="25"/>
        <v>2426.42</v>
      </c>
      <c r="P72" s="60">
        <f t="shared" si="22"/>
        <v>1.4089808432678517</v>
      </c>
      <c r="Q72" s="1"/>
      <c r="R72" s="1"/>
    </row>
    <row r="73" spans="1:18" x14ac:dyDescent="0.25">
      <c r="A73" t="s">
        <v>0</v>
      </c>
      <c r="B73" t="s">
        <v>148</v>
      </c>
      <c r="C73" t="s">
        <v>149</v>
      </c>
      <c r="D73" t="s">
        <v>195</v>
      </c>
      <c r="E73" t="s">
        <v>196</v>
      </c>
      <c r="F73" t="s">
        <v>146</v>
      </c>
      <c r="G73" t="s">
        <v>147</v>
      </c>
      <c r="H73" t="s">
        <v>84</v>
      </c>
      <c r="I73" s="1">
        <v>1</v>
      </c>
      <c r="J73" s="1">
        <v>1</v>
      </c>
      <c r="K73" s="59">
        <f t="shared" si="23"/>
        <v>0</v>
      </c>
      <c r="L73" s="60">
        <f t="shared" si="24"/>
        <v>0</v>
      </c>
      <c r="M73" s="35">
        <v>500</v>
      </c>
      <c r="N73" s="35">
        <v>500</v>
      </c>
      <c r="O73" s="74">
        <f t="shared" si="25"/>
        <v>0</v>
      </c>
      <c r="P73" s="60">
        <f t="shared" si="22"/>
        <v>0</v>
      </c>
      <c r="Q73" s="1"/>
      <c r="R73" s="1"/>
    </row>
    <row r="74" spans="1:18" x14ac:dyDescent="0.25">
      <c r="A74" t="s">
        <v>0</v>
      </c>
      <c r="B74" t="s">
        <v>148</v>
      </c>
      <c r="C74" t="s">
        <v>149</v>
      </c>
      <c r="D74" t="s">
        <v>197</v>
      </c>
      <c r="E74" t="s">
        <v>198</v>
      </c>
      <c r="F74" t="s">
        <v>146</v>
      </c>
      <c r="G74" t="s">
        <v>147</v>
      </c>
      <c r="H74" t="s">
        <v>84</v>
      </c>
      <c r="I74" s="1">
        <v>1</v>
      </c>
      <c r="J74" s="1">
        <v>2</v>
      </c>
      <c r="K74" s="59">
        <f t="shared" si="23"/>
        <v>1</v>
      </c>
      <c r="L74" s="60">
        <f t="shared" si="24"/>
        <v>1</v>
      </c>
      <c r="M74" s="35">
        <v>500</v>
      </c>
      <c r="N74" s="35">
        <v>1000</v>
      </c>
      <c r="O74" s="74">
        <f t="shared" si="25"/>
        <v>500</v>
      </c>
      <c r="P74" s="60">
        <f t="shared" si="22"/>
        <v>1</v>
      </c>
      <c r="Q74" s="1"/>
      <c r="R74" s="1"/>
    </row>
    <row r="75" spans="1:18" x14ac:dyDescent="0.25">
      <c r="A75" t="s">
        <v>0</v>
      </c>
      <c r="B75" t="s">
        <v>148</v>
      </c>
      <c r="C75" t="s">
        <v>149</v>
      </c>
      <c r="D75" t="s">
        <v>199</v>
      </c>
      <c r="E75" t="s">
        <v>200</v>
      </c>
      <c r="F75" t="s">
        <v>146</v>
      </c>
      <c r="G75" t="s">
        <v>147</v>
      </c>
      <c r="H75" t="s">
        <v>84</v>
      </c>
      <c r="I75" s="1">
        <v>2</v>
      </c>
      <c r="J75" s="1">
        <v>2</v>
      </c>
      <c r="K75" s="59">
        <f t="shared" si="23"/>
        <v>0</v>
      </c>
      <c r="L75" s="60">
        <f t="shared" si="24"/>
        <v>0</v>
      </c>
      <c r="M75" s="35">
        <v>3500</v>
      </c>
      <c r="N75" s="35">
        <v>2000</v>
      </c>
      <c r="O75" s="74">
        <f t="shared" si="25"/>
        <v>-1500</v>
      </c>
      <c r="P75" s="60">
        <f t="shared" si="22"/>
        <v>-0.42857142857142855</v>
      </c>
      <c r="Q75" s="1"/>
      <c r="R75" s="1"/>
    </row>
    <row r="76" spans="1:18" x14ac:dyDescent="0.25">
      <c r="A76" t="s">
        <v>0</v>
      </c>
      <c r="B76" t="s">
        <v>148</v>
      </c>
      <c r="C76" t="s">
        <v>149</v>
      </c>
      <c r="D76" t="s">
        <v>201</v>
      </c>
      <c r="E76" t="s">
        <v>202</v>
      </c>
      <c r="F76" t="s">
        <v>146</v>
      </c>
      <c r="G76" t="s">
        <v>154</v>
      </c>
      <c r="H76" t="s">
        <v>84</v>
      </c>
      <c r="I76" s="1">
        <v>1</v>
      </c>
      <c r="J76" s="1">
        <v>1</v>
      </c>
      <c r="K76" s="59">
        <f t="shared" si="23"/>
        <v>0</v>
      </c>
      <c r="L76" s="60">
        <f t="shared" si="24"/>
        <v>0</v>
      </c>
      <c r="M76" s="35">
        <v>500</v>
      </c>
      <c r="N76" s="35">
        <v>500</v>
      </c>
      <c r="O76" s="74">
        <f t="shared" si="25"/>
        <v>0</v>
      </c>
      <c r="P76" s="60">
        <f t="shared" si="22"/>
        <v>0</v>
      </c>
      <c r="Q76" s="1"/>
      <c r="R76" s="1"/>
    </row>
    <row r="77" spans="1:18" x14ac:dyDescent="0.25">
      <c r="A77" t="s">
        <v>0</v>
      </c>
      <c r="B77" t="s">
        <v>148</v>
      </c>
      <c r="C77" t="s">
        <v>149</v>
      </c>
      <c r="D77" t="s">
        <v>203</v>
      </c>
      <c r="E77" t="s">
        <v>204</v>
      </c>
      <c r="F77" t="s">
        <v>146</v>
      </c>
      <c r="G77" t="s">
        <v>147</v>
      </c>
      <c r="H77" t="s">
        <v>84</v>
      </c>
      <c r="I77" s="1">
        <v>3</v>
      </c>
      <c r="J77" s="1">
        <v>3</v>
      </c>
      <c r="K77" s="59">
        <f t="shared" si="23"/>
        <v>0</v>
      </c>
      <c r="L77" s="60">
        <f t="shared" si="24"/>
        <v>0</v>
      </c>
      <c r="M77" s="35">
        <v>4500</v>
      </c>
      <c r="N77" s="35">
        <v>4500</v>
      </c>
      <c r="O77" s="74">
        <f t="shared" si="25"/>
        <v>0</v>
      </c>
      <c r="P77" s="60">
        <f t="shared" si="22"/>
        <v>0</v>
      </c>
      <c r="Q77" s="1"/>
      <c r="R77" s="1"/>
    </row>
    <row r="78" spans="1:18" x14ac:dyDescent="0.25">
      <c r="A78" t="s">
        <v>0</v>
      </c>
      <c r="B78" t="s">
        <v>148</v>
      </c>
      <c r="C78" t="s">
        <v>149</v>
      </c>
      <c r="D78" t="s">
        <v>205</v>
      </c>
      <c r="E78" t="s">
        <v>206</v>
      </c>
      <c r="F78" t="s">
        <v>146</v>
      </c>
      <c r="G78" t="s">
        <v>147</v>
      </c>
      <c r="H78" t="s">
        <v>84</v>
      </c>
      <c r="I78" s="1">
        <v>2</v>
      </c>
      <c r="J78" s="1">
        <v>1</v>
      </c>
      <c r="K78" s="59">
        <f t="shared" si="23"/>
        <v>-1</v>
      </c>
      <c r="L78" s="60">
        <f t="shared" si="24"/>
        <v>-0.5</v>
      </c>
      <c r="M78" s="35">
        <v>2000</v>
      </c>
      <c r="N78" s="35">
        <v>1000</v>
      </c>
      <c r="O78" s="74">
        <f t="shared" si="25"/>
        <v>-1000</v>
      </c>
      <c r="P78" s="60">
        <f t="shared" si="22"/>
        <v>-0.5</v>
      </c>
      <c r="Q78" s="1"/>
      <c r="R78" s="1"/>
    </row>
    <row r="79" spans="1:18" x14ac:dyDescent="0.25">
      <c r="A79" t="s">
        <v>0</v>
      </c>
      <c r="B79" t="s">
        <v>148</v>
      </c>
      <c r="C79" t="s">
        <v>149</v>
      </c>
      <c r="D79" t="s">
        <v>207</v>
      </c>
      <c r="E79" t="s">
        <v>208</v>
      </c>
      <c r="F79" t="s">
        <v>180</v>
      </c>
      <c r="G79" t="s">
        <v>147</v>
      </c>
      <c r="H79" t="s">
        <v>84</v>
      </c>
      <c r="I79" s="1">
        <v>1</v>
      </c>
      <c r="J79" s="1">
        <v>1</v>
      </c>
      <c r="K79" s="59">
        <f t="shared" si="23"/>
        <v>0</v>
      </c>
      <c r="L79" s="60">
        <f t="shared" si="24"/>
        <v>0</v>
      </c>
      <c r="M79" s="35">
        <v>500</v>
      </c>
      <c r="N79" s="35">
        <v>500</v>
      </c>
      <c r="O79" s="74">
        <f t="shared" si="25"/>
        <v>0</v>
      </c>
      <c r="P79" s="60">
        <f t="shared" si="22"/>
        <v>0</v>
      </c>
      <c r="Q79" s="1"/>
      <c r="R79" s="1"/>
    </row>
    <row r="80" spans="1:18" x14ac:dyDescent="0.25">
      <c r="A80" t="s">
        <v>0</v>
      </c>
      <c r="B80" t="s">
        <v>148</v>
      </c>
      <c r="C80" t="s">
        <v>149</v>
      </c>
      <c r="D80" t="s">
        <v>209</v>
      </c>
      <c r="E80" t="s">
        <v>210</v>
      </c>
      <c r="F80" t="s">
        <v>180</v>
      </c>
      <c r="G80" t="s">
        <v>147</v>
      </c>
      <c r="H80" t="s">
        <v>84</v>
      </c>
      <c r="I80" s="1">
        <v>3</v>
      </c>
      <c r="J80" s="1">
        <v>13</v>
      </c>
      <c r="K80" s="59">
        <f t="shared" si="23"/>
        <v>10</v>
      </c>
      <c r="L80" s="60">
        <f t="shared" si="24"/>
        <v>3.3333333333333335</v>
      </c>
      <c r="M80" s="35">
        <v>10400</v>
      </c>
      <c r="N80" s="35">
        <v>33500</v>
      </c>
      <c r="O80" s="74">
        <f t="shared" si="25"/>
        <v>23100</v>
      </c>
      <c r="P80" s="60">
        <f t="shared" si="22"/>
        <v>2.2211538461538463</v>
      </c>
      <c r="Q80" s="1"/>
      <c r="R80" s="1"/>
    </row>
    <row r="81" spans="1:22" x14ac:dyDescent="0.25">
      <c r="A81" t="s">
        <v>0</v>
      </c>
      <c r="B81" t="s">
        <v>148</v>
      </c>
      <c r="C81" t="s">
        <v>149</v>
      </c>
      <c r="D81" t="s">
        <v>211</v>
      </c>
      <c r="E81" t="s">
        <v>212</v>
      </c>
      <c r="F81" t="s">
        <v>180</v>
      </c>
      <c r="G81" t="s">
        <v>147</v>
      </c>
      <c r="H81" t="s">
        <v>84</v>
      </c>
      <c r="I81" s="1">
        <v>1</v>
      </c>
      <c r="J81" s="1">
        <v>1</v>
      </c>
      <c r="K81" s="59">
        <f t="shared" si="23"/>
        <v>0</v>
      </c>
      <c r="L81" s="60">
        <f t="shared" si="24"/>
        <v>0</v>
      </c>
      <c r="M81" s="35">
        <v>500</v>
      </c>
      <c r="N81" s="35">
        <v>500</v>
      </c>
      <c r="O81" s="74">
        <f t="shared" si="25"/>
        <v>0</v>
      </c>
      <c r="P81" s="60">
        <f t="shared" si="22"/>
        <v>0</v>
      </c>
      <c r="Q81" s="1"/>
      <c r="R81" s="1"/>
    </row>
    <row r="82" spans="1:22" x14ac:dyDescent="0.25">
      <c r="A82" t="s">
        <v>0</v>
      </c>
      <c r="B82" t="s">
        <v>148</v>
      </c>
      <c r="C82" t="s">
        <v>149</v>
      </c>
      <c r="D82" t="s">
        <v>213</v>
      </c>
      <c r="E82" t="s">
        <v>214</v>
      </c>
      <c r="F82" t="s">
        <v>180</v>
      </c>
      <c r="G82" t="s">
        <v>147</v>
      </c>
      <c r="H82" t="s">
        <v>84</v>
      </c>
      <c r="I82" s="1">
        <v>1</v>
      </c>
      <c r="J82" s="1">
        <v>2</v>
      </c>
      <c r="K82" s="59">
        <f t="shared" si="23"/>
        <v>1</v>
      </c>
      <c r="L82" s="60">
        <f t="shared" si="24"/>
        <v>1</v>
      </c>
      <c r="M82" s="35">
        <v>500</v>
      </c>
      <c r="N82" s="35">
        <v>1000</v>
      </c>
      <c r="O82" s="74">
        <f t="shared" si="25"/>
        <v>500</v>
      </c>
      <c r="P82" s="60">
        <f t="shared" si="22"/>
        <v>1</v>
      </c>
      <c r="Q82" s="1"/>
      <c r="R82" s="1"/>
    </row>
    <row r="83" spans="1:22" x14ac:dyDescent="0.25">
      <c r="A83" t="s">
        <v>0</v>
      </c>
      <c r="B83" t="s">
        <v>148</v>
      </c>
      <c r="C83" t="s">
        <v>149</v>
      </c>
      <c r="D83" t="s">
        <v>215</v>
      </c>
      <c r="E83" t="s">
        <v>216</v>
      </c>
      <c r="F83" t="s">
        <v>180</v>
      </c>
      <c r="G83" t="s">
        <v>147</v>
      </c>
      <c r="H83" t="s">
        <v>84</v>
      </c>
      <c r="I83" s="1">
        <v>1</v>
      </c>
      <c r="J83" s="1">
        <v>1</v>
      </c>
      <c r="K83" s="59">
        <f t="shared" si="23"/>
        <v>0</v>
      </c>
      <c r="L83" s="60">
        <f t="shared" si="24"/>
        <v>0</v>
      </c>
      <c r="M83" s="35">
        <v>1000</v>
      </c>
      <c r="N83" s="35">
        <v>1000</v>
      </c>
      <c r="O83" s="74">
        <f t="shared" si="25"/>
        <v>0</v>
      </c>
      <c r="P83" s="60">
        <f t="shared" si="22"/>
        <v>0</v>
      </c>
      <c r="Q83" s="1"/>
      <c r="R83" s="1"/>
    </row>
    <row r="84" spans="1:22" x14ac:dyDescent="0.25">
      <c r="A84" t="s">
        <v>0</v>
      </c>
      <c r="B84" t="s">
        <v>148</v>
      </c>
      <c r="C84" t="s">
        <v>149</v>
      </c>
      <c r="D84" t="s">
        <v>217</v>
      </c>
      <c r="E84" t="s">
        <v>218</v>
      </c>
      <c r="F84" t="s">
        <v>180</v>
      </c>
      <c r="G84" t="s">
        <v>147</v>
      </c>
      <c r="H84" t="s">
        <v>84</v>
      </c>
      <c r="I84" s="1">
        <v>1</v>
      </c>
      <c r="J84" s="1">
        <v>1</v>
      </c>
      <c r="K84" s="59">
        <f t="shared" si="23"/>
        <v>0</v>
      </c>
      <c r="L84" s="60">
        <f t="shared" si="24"/>
        <v>0</v>
      </c>
      <c r="M84" s="35">
        <v>1000</v>
      </c>
      <c r="N84" s="35">
        <v>1000</v>
      </c>
      <c r="O84" s="74">
        <f t="shared" si="25"/>
        <v>0</v>
      </c>
      <c r="P84" s="60">
        <f t="shared" si="22"/>
        <v>0</v>
      </c>
      <c r="Q84" s="1"/>
      <c r="R84" s="1"/>
    </row>
    <row r="85" spans="1:22" x14ac:dyDescent="0.25">
      <c r="A85" t="s">
        <v>0</v>
      </c>
      <c r="B85" t="s">
        <v>148</v>
      </c>
      <c r="C85" t="s">
        <v>149</v>
      </c>
      <c r="D85" t="s">
        <v>219</v>
      </c>
      <c r="E85" t="s">
        <v>220</v>
      </c>
      <c r="F85" t="s">
        <v>180</v>
      </c>
      <c r="G85" t="s">
        <v>147</v>
      </c>
      <c r="H85" t="s">
        <v>84</v>
      </c>
      <c r="I85" s="1">
        <v>1</v>
      </c>
      <c r="J85" s="1">
        <v>1</v>
      </c>
      <c r="K85" s="59">
        <f t="shared" si="23"/>
        <v>0</v>
      </c>
      <c r="L85" s="60">
        <f t="shared" si="24"/>
        <v>0</v>
      </c>
      <c r="M85" s="35">
        <v>1000</v>
      </c>
      <c r="N85" s="35">
        <v>2500</v>
      </c>
      <c r="O85" s="74">
        <f t="shared" si="25"/>
        <v>1500</v>
      </c>
      <c r="P85" s="60">
        <f t="shared" si="22"/>
        <v>1.5</v>
      </c>
      <c r="Q85" s="1"/>
      <c r="R85" s="1"/>
    </row>
    <row r="86" spans="1:22" x14ac:dyDescent="0.25">
      <c r="A86" t="s">
        <v>0</v>
      </c>
      <c r="B86" t="s">
        <v>148</v>
      </c>
      <c r="C86" t="s">
        <v>149</v>
      </c>
      <c r="D86" t="s">
        <v>221</v>
      </c>
      <c r="E86" t="s">
        <v>222</v>
      </c>
      <c r="F86" t="s">
        <v>180</v>
      </c>
      <c r="G86" t="s">
        <v>147</v>
      </c>
      <c r="H86" t="s">
        <v>84</v>
      </c>
      <c r="I86" s="1">
        <v>2</v>
      </c>
      <c r="J86" s="1">
        <v>6</v>
      </c>
      <c r="K86" s="59">
        <f t="shared" si="23"/>
        <v>4</v>
      </c>
      <c r="L86" s="60">
        <f t="shared" si="24"/>
        <v>2</v>
      </c>
      <c r="M86" s="35">
        <v>4000</v>
      </c>
      <c r="N86" s="35">
        <v>12000</v>
      </c>
      <c r="O86" s="74">
        <f t="shared" si="25"/>
        <v>8000</v>
      </c>
      <c r="P86" s="60">
        <f t="shared" si="22"/>
        <v>2</v>
      </c>
      <c r="Q86" s="1"/>
      <c r="R86" s="1"/>
    </row>
    <row r="87" spans="1:22" x14ac:dyDescent="0.25">
      <c r="A87" t="s">
        <v>0</v>
      </c>
      <c r="B87" t="s">
        <v>148</v>
      </c>
      <c r="C87" t="s">
        <v>149</v>
      </c>
      <c r="D87" t="s">
        <v>223</v>
      </c>
      <c r="E87" t="s">
        <v>224</v>
      </c>
      <c r="F87" t="s">
        <v>180</v>
      </c>
      <c r="G87" t="s">
        <v>147</v>
      </c>
      <c r="H87" t="s">
        <v>84</v>
      </c>
      <c r="I87" s="1"/>
      <c r="J87" s="1">
        <v>4</v>
      </c>
      <c r="K87" s="59">
        <f t="shared" si="23"/>
        <v>4</v>
      </c>
      <c r="L87" s="62" t="s">
        <v>116</v>
      </c>
      <c r="M87" s="35"/>
      <c r="N87" s="35">
        <v>8000</v>
      </c>
      <c r="O87" s="74">
        <f t="shared" si="25"/>
        <v>8000</v>
      </c>
      <c r="P87" s="62" t="s">
        <v>116</v>
      </c>
      <c r="Q87" s="1"/>
      <c r="R87" s="1"/>
    </row>
    <row r="88" spans="1:22" x14ac:dyDescent="0.25">
      <c r="A88" t="s">
        <v>0</v>
      </c>
      <c r="B88" t="s">
        <v>148</v>
      </c>
      <c r="C88" t="s">
        <v>149</v>
      </c>
      <c r="D88" t="s">
        <v>225</v>
      </c>
      <c r="E88" t="s">
        <v>226</v>
      </c>
      <c r="F88" t="s">
        <v>180</v>
      </c>
      <c r="G88" t="s">
        <v>147</v>
      </c>
      <c r="H88" t="s">
        <v>84</v>
      </c>
      <c r="I88" s="1">
        <v>1</v>
      </c>
      <c r="J88" s="1">
        <v>1</v>
      </c>
      <c r="K88" s="59">
        <f t="shared" si="23"/>
        <v>0</v>
      </c>
      <c r="L88" s="60">
        <f t="shared" si="24"/>
        <v>0</v>
      </c>
      <c r="M88" s="35">
        <v>1000</v>
      </c>
      <c r="N88" s="35">
        <v>1000</v>
      </c>
      <c r="O88" s="74">
        <f t="shared" si="25"/>
        <v>0</v>
      </c>
      <c r="P88" s="60">
        <f t="shared" si="22"/>
        <v>0</v>
      </c>
      <c r="Q88" s="1"/>
      <c r="R88" s="1"/>
    </row>
    <row r="89" spans="1:22" x14ac:dyDescent="0.25">
      <c r="A89" t="s">
        <v>0</v>
      </c>
      <c r="B89" t="s">
        <v>148</v>
      </c>
      <c r="C89" t="s">
        <v>149</v>
      </c>
      <c r="D89" t="s">
        <v>227</v>
      </c>
      <c r="E89" t="s">
        <v>228</v>
      </c>
      <c r="F89" t="s">
        <v>146</v>
      </c>
      <c r="G89" t="s">
        <v>147</v>
      </c>
      <c r="H89" t="s">
        <v>84</v>
      </c>
      <c r="I89" s="1">
        <v>1</v>
      </c>
      <c r="J89" s="1">
        <v>1</v>
      </c>
      <c r="K89" s="59">
        <f t="shared" si="23"/>
        <v>0</v>
      </c>
      <c r="L89" s="60">
        <f t="shared" si="24"/>
        <v>0</v>
      </c>
      <c r="M89" s="35">
        <v>1000</v>
      </c>
      <c r="N89" s="35">
        <v>1000</v>
      </c>
      <c r="O89" s="74">
        <f t="shared" si="25"/>
        <v>0</v>
      </c>
      <c r="P89" s="60">
        <f t="shared" si="22"/>
        <v>0</v>
      </c>
      <c r="Q89" s="1"/>
      <c r="R89" s="1"/>
    </row>
    <row r="90" spans="1:22" x14ac:dyDescent="0.25">
      <c r="A90" t="s">
        <v>0</v>
      </c>
      <c r="B90" t="s">
        <v>148</v>
      </c>
      <c r="C90" t="s">
        <v>149</v>
      </c>
      <c r="D90" t="s">
        <v>229</v>
      </c>
      <c r="E90" t="s">
        <v>230</v>
      </c>
      <c r="F90" t="s">
        <v>146</v>
      </c>
      <c r="G90" t="s">
        <v>147</v>
      </c>
      <c r="H90" t="s">
        <v>84</v>
      </c>
      <c r="I90" s="1">
        <v>20</v>
      </c>
      <c r="J90" s="1"/>
      <c r="K90" s="59">
        <f t="shared" si="23"/>
        <v>-20</v>
      </c>
      <c r="L90" s="60">
        <f t="shared" si="24"/>
        <v>-1</v>
      </c>
      <c r="M90" s="35">
        <v>6250</v>
      </c>
      <c r="N90" s="35"/>
      <c r="O90" s="74">
        <f t="shared" si="25"/>
        <v>-6250</v>
      </c>
      <c r="P90" s="60">
        <f t="shared" si="22"/>
        <v>-1</v>
      </c>
      <c r="Q90" s="1"/>
      <c r="R90" s="1"/>
    </row>
    <row r="91" spans="1:22" x14ac:dyDescent="0.25">
      <c r="A91" t="s">
        <v>0</v>
      </c>
      <c r="B91" t="s">
        <v>148</v>
      </c>
      <c r="C91" t="s">
        <v>149</v>
      </c>
      <c r="D91" t="s">
        <v>231</v>
      </c>
      <c r="E91" t="s">
        <v>232</v>
      </c>
      <c r="F91" t="s">
        <v>146</v>
      </c>
      <c r="G91" t="s">
        <v>147</v>
      </c>
      <c r="H91" t="s">
        <v>84</v>
      </c>
      <c r="I91" s="1">
        <v>3</v>
      </c>
      <c r="J91" s="1"/>
      <c r="K91" s="59">
        <f t="shared" si="23"/>
        <v>-3</v>
      </c>
      <c r="L91" s="60">
        <f t="shared" si="24"/>
        <v>-1</v>
      </c>
      <c r="M91" s="35">
        <v>1000</v>
      </c>
      <c r="N91" s="35"/>
      <c r="O91" s="74">
        <f t="shared" si="25"/>
        <v>-1000</v>
      </c>
      <c r="P91" s="60">
        <f t="shared" si="22"/>
        <v>-1</v>
      </c>
      <c r="Q91" s="1"/>
      <c r="R91" s="1"/>
    </row>
    <row r="92" spans="1:22" x14ac:dyDescent="0.25">
      <c r="A92" t="s">
        <v>0</v>
      </c>
      <c r="B92" t="s">
        <v>148</v>
      </c>
      <c r="C92" t="s">
        <v>149</v>
      </c>
      <c r="D92" t="s">
        <v>233</v>
      </c>
      <c r="E92" t="s">
        <v>234</v>
      </c>
      <c r="F92" t="s">
        <v>146</v>
      </c>
      <c r="G92" t="s">
        <v>147</v>
      </c>
      <c r="H92" t="s">
        <v>84</v>
      </c>
      <c r="I92" s="1">
        <v>8</v>
      </c>
      <c r="J92" s="1">
        <v>15</v>
      </c>
      <c r="K92" s="59">
        <f t="shared" si="23"/>
        <v>7</v>
      </c>
      <c r="L92" s="60">
        <f t="shared" si="24"/>
        <v>0.875</v>
      </c>
      <c r="M92" s="35">
        <v>10000</v>
      </c>
      <c r="N92" s="35">
        <v>14000</v>
      </c>
      <c r="O92" s="74">
        <f t="shared" si="25"/>
        <v>4000</v>
      </c>
      <c r="P92" s="60">
        <f t="shared" si="22"/>
        <v>0.4</v>
      </c>
      <c r="Q92" s="50"/>
      <c r="R92" s="50"/>
      <c r="S92" s="46"/>
      <c r="T92" s="46"/>
      <c r="U92" s="46"/>
      <c r="V92" s="46"/>
    </row>
    <row r="93" spans="1:22" x14ac:dyDescent="0.25">
      <c r="A93" t="s">
        <v>0</v>
      </c>
      <c r="B93" t="s">
        <v>148</v>
      </c>
      <c r="C93" t="s">
        <v>149</v>
      </c>
      <c r="D93" t="s">
        <v>235</v>
      </c>
      <c r="E93" t="s">
        <v>236</v>
      </c>
      <c r="F93" t="s">
        <v>180</v>
      </c>
      <c r="G93" t="s">
        <v>147</v>
      </c>
      <c r="H93" t="s">
        <v>84</v>
      </c>
      <c r="I93" s="1">
        <v>7</v>
      </c>
      <c r="J93" s="1">
        <v>10</v>
      </c>
      <c r="K93" s="59">
        <f t="shared" si="23"/>
        <v>3</v>
      </c>
      <c r="L93" s="60">
        <f t="shared" si="24"/>
        <v>0.42857142857142855</v>
      </c>
      <c r="M93" s="35">
        <v>10500</v>
      </c>
      <c r="N93" s="35">
        <v>15000</v>
      </c>
      <c r="O93" s="74">
        <f t="shared" si="25"/>
        <v>4500</v>
      </c>
      <c r="P93" s="60">
        <f t="shared" si="22"/>
        <v>0.42857142857142855</v>
      </c>
      <c r="Q93" s="50"/>
      <c r="R93" s="50"/>
      <c r="S93" s="46"/>
      <c r="T93" s="46"/>
      <c r="U93" s="46"/>
      <c r="V93" s="46"/>
    </row>
    <row r="94" spans="1:22" x14ac:dyDescent="0.25">
      <c r="A94" t="s">
        <v>0</v>
      </c>
      <c r="B94" t="s">
        <v>148</v>
      </c>
      <c r="C94" t="s">
        <v>149</v>
      </c>
      <c r="D94" t="s">
        <v>237</v>
      </c>
      <c r="E94" t="s">
        <v>238</v>
      </c>
      <c r="F94" t="s">
        <v>146</v>
      </c>
      <c r="G94" t="s">
        <v>147</v>
      </c>
      <c r="H94" t="s">
        <v>84</v>
      </c>
      <c r="I94" s="1">
        <v>4</v>
      </c>
      <c r="J94" s="1">
        <v>4</v>
      </c>
      <c r="K94" s="59">
        <f t="shared" si="23"/>
        <v>0</v>
      </c>
      <c r="L94" s="60">
        <f t="shared" si="24"/>
        <v>0</v>
      </c>
      <c r="M94" s="35">
        <v>3500</v>
      </c>
      <c r="N94" s="35">
        <v>3500</v>
      </c>
      <c r="O94" s="74">
        <f t="shared" si="25"/>
        <v>0</v>
      </c>
      <c r="P94" s="60">
        <f t="shared" si="22"/>
        <v>0</v>
      </c>
      <c r="Q94" s="50"/>
      <c r="R94" s="50"/>
      <c r="S94" s="46"/>
      <c r="T94" s="46"/>
      <c r="U94" s="46"/>
      <c r="V94" s="46"/>
    </row>
    <row r="95" spans="1:22" x14ac:dyDescent="0.25">
      <c r="A95" t="s">
        <v>0</v>
      </c>
      <c r="B95" t="s">
        <v>148</v>
      </c>
      <c r="C95" t="s">
        <v>149</v>
      </c>
      <c r="D95" t="s">
        <v>239</v>
      </c>
      <c r="E95" t="s">
        <v>240</v>
      </c>
      <c r="F95" t="s">
        <v>180</v>
      </c>
      <c r="G95" t="s">
        <v>147</v>
      </c>
      <c r="H95" t="s">
        <v>84</v>
      </c>
      <c r="I95" s="1">
        <v>2</v>
      </c>
      <c r="J95" s="1">
        <v>3</v>
      </c>
      <c r="K95" s="59">
        <f t="shared" si="23"/>
        <v>1</v>
      </c>
      <c r="L95" s="60">
        <f t="shared" si="24"/>
        <v>0.5</v>
      </c>
      <c r="M95" s="35">
        <v>1000</v>
      </c>
      <c r="N95" s="35">
        <v>1500</v>
      </c>
      <c r="O95" s="74">
        <f t="shared" si="25"/>
        <v>500</v>
      </c>
      <c r="P95" s="60">
        <f t="shared" si="22"/>
        <v>0.5</v>
      </c>
      <c r="Q95" s="50"/>
      <c r="R95" s="50"/>
      <c r="S95" s="46"/>
      <c r="T95" s="46"/>
      <c r="U95" s="46"/>
      <c r="V95" s="46"/>
    </row>
    <row r="96" spans="1:22" x14ac:dyDescent="0.25">
      <c r="A96" t="s">
        <v>0</v>
      </c>
      <c r="B96" t="s">
        <v>148</v>
      </c>
      <c r="C96" t="s">
        <v>149</v>
      </c>
      <c r="D96" t="s">
        <v>241</v>
      </c>
      <c r="E96" t="s">
        <v>242</v>
      </c>
      <c r="F96" t="s">
        <v>146</v>
      </c>
      <c r="G96" t="s">
        <v>154</v>
      </c>
      <c r="H96" t="s">
        <v>84</v>
      </c>
      <c r="I96" s="1">
        <v>4</v>
      </c>
      <c r="J96" s="1">
        <v>5</v>
      </c>
      <c r="K96" s="59">
        <f t="shared" si="23"/>
        <v>1</v>
      </c>
      <c r="L96" s="60">
        <f t="shared" si="24"/>
        <v>0.25</v>
      </c>
      <c r="M96" s="35">
        <v>4000</v>
      </c>
      <c r="N96" s="35">
        <v>5000</v>
      </c>
      <c r="O96" s="74">
        <f t="shared" si="25"/>
        <v>1000</v>
      </c>
      <c r="P96" s="60">
        <f t="shared" si="22"/>
        <v>0.25</v>
      </c>
      <c r="Q96" s="50"/>
      <c r="R96" s="50"/>
      <c r="S96" s="46"/>
      <c r="T96" s="46"/>
      <c r="U96" s="46"/>
      <c r="V96" s="46"/>
    </row>
    <row r="97" spans="1:22" x14ac:dyDescent="0.25">
      <c r="A97" t="s">
        <v>0</v>
      </c>
      <c r="B97" t="s">
        <v>148</v>
      </c>
      <c r="C97" t="s">
        <v>149</v>
      </c>
      <c r="D97" t="s">
        <v>243</v>
      </c>
      <c r="E97" t="s">
        <v>244</v>
      </c>
      <c r="F97" t="s">
        <v>146</v>
      </c>
      <c r="G97" t="s">
        <v>147</v>
      </c>
      <c r="H97" t="s">
        <v>84</v>
      </c>
      <c r="I97" s="1">
        <v>1</v>
      </c>
      <c r="J97" s="1">
        <v>1</v>
      </c>
      <c r="K97" s="59">
        <f t="shared" si="23"/>
        <v>0</v>
      </c>
      <c r="L97" s="60">
        <f t="shared" si="24"/>
        <v>0</v>
      </c>
      <c r="M97" s="35">
        <v>1000</v>
      </c>
      <c r="N97" s="35">
        <v>1000</v>
      </c>
      <c r="O97" s="74">
        <f t="shared" si="25"/>
        <v>0</v>
      </c>
      <c r="P97" s="60">
        <f t="shared" si="22"/>
        <v>0</v>
      </c>
      <c r="Q97" s="50"/>
      <c r="R97" s="50"/>
      <c r="S97" s="46"/>
      <c r="T97" s="46"/>
      <c r="U97" s="46"/>
      <c r="V97" s="46"/>
    </row>
    <row r="98" spans="1:22" x14ac:dyDescent="0.25">
      <c r="A98" t="s">
        <v>0</v>
      </c>
      <c r="B98" t="s">
        <v>148</v>
      </c>
      <c r="C98" t="s">
        <v>149</v>
      </c>
      <c r="D98" t="s">
        <v>245</v>
      </c>
      <c r="E98" t="s">
        <v>246</v>
      </c>
      <c r="F98" t="s">
        <v>146</v>
      </c>
      <c r="G98" t="s">
        <v>147</v>
      </c>
      <c r="H98" t="s">
        <v>84</v>
      </c>
      <c r="I98" s="1">
        <v>2</v>
      </c>
      <c r="J98" s="1">
        <v>2</v>
      </c>
      <c r="K98" s="59">
        <f t="shared" si="23"/>
        <v>0</v>
      </c>
      <c r="L98" s="60">
        <f t="shared" si="24"/>
        <v>0</v>
      </c>
      <c r="M98" s="35">
        <v>2000</v>
      </c>
      <c r="N98" s="35">
        <v>2000</v>
      </c>
      <c r="O98" s="74">
        <f t="shared" si="25"/>
        <v>0</v>
      </c>
      <c r="P98" s="60">
        <f t="shared" si="22"/>
        <v>0</v>
      </c>
      <c r="Q98" s="50"/>
      <c r="R98" s="50"/>
      <c r="S98" s="46"/>
      <c r="T98" s="46"/>
      <c r="U98" s="46"/>
      <c r="V98" s="46"/>
    </row>
    <row r="99" spans="1:22" x14ac:dyDescent="0.25">
      <c r="A99" t="s">
        <v>0</v>
      </c>
      <c r="B99" t="s">
        <v>148</v>
      </c>
      <c r="C99" t="s">
        <v>149</v>
      </c>
      <c r="D99" t="s">
        <v>247</v>
      </c>
      <c r="E99" t="s">
        <v>248</v>
      </c>
      <c r="F99" t="s">
        <v>146</v>
      </c>
      <c r="G99" t="s">
        <v>147</v>
      </c>
      <c r="H99" t="s">
        <v>84</v>
      </c>
      <c r="I99" s="1">
        <v>1</v>
      </c>
      <c r="J99" s="1">
        <v>1</v>
      </c>
      <c r="K99" s="59">
        <f t="shared" si="23"/>
        <v>0</v>
      </c>
      <c r="L99" s="60">
        <f t="shared" si="24"/>
        <v>0</v>
      </c>
      <c r="M99" s="35">
        <v>1000</v>
      </c>
      <c r="N99" s="35">
        <v>500</v>
      </c>
      <c r="O99" s="74">
        <f t="shared" si="25"/>
        <v>-500</v>
      </c>
      <c r="P99" s="60">
        <f t="shared" si="22"/>
        <v>-0.5</v>
      </c>
      <c r="Q99" s="50"/>
      <c r="R99" s="50"/>
      <c r="S99" s="46"/>
      <c r="T99" s="46"/>
      <c r="U99" s="46"/>
      <c r="V99" s="46"/>
    </row>
    <row r="100" spans="1:22" x14ac:dyDescent="0.25">
      <c r="A100" t="s">
        <v>0</v>
      </c>
      <c r="B100" t="s">
        <v>148</v>
      </c>
      <c r="C100" t="s">
        <v>149</v>
      </c>
      <c r="D100" t="s">
        <v>249</v>
      </c>
      <c r="E100" t="s">
        <v>250</v>
      </c>
      <c r="F100" t="s">
        <v>146</v>
      </c>
      <c r="G100" t="s">
        <v>147</v>
      </c>
      <c r="H100" t="s">
        <v>84</v>
      </c>
      <c r="I100" s="1">
        <v>1</v>
      </c>
      <c r="J100" s="1">
        <v>1</v>
      </c>
      <c r="K100" s="59">
        <f t="shared" si="23"/>
        <v>0</v>
      </c>
      <c r="L100" s="60">
        <f t="shared" si="24"/>
        <v>0</v>
      </c>
      <c r="M100" s="35">
        <v>1000</v>
      </c>
      <c r="N100" s="35">
        <v>500</v>
      </c>
      <c r="O100" s="74">
        <f t="shared" si="25"/>
        <v>-500</v>
      </c>
      <c r="P100" s="60">
        <f t="shared" si="22"/>
        <v>-0.5</v>
      </c>
      <c r="Q100" s="50"/>
      <c r="R100" s="50"/>
      <c r="S100" s="46"/>
      <c r="T100" s="46"/>
      <c r="U100" s="46"/>
      <c r="V100" s="46"/>
    </row>
    <row r="101" spans="1:22" x14ac:dyDescent="0.25">
      <c r="A101" t="s">
        <v>0</v>
      </c>
      <c r="B101" t="s">
        <v>148</v>
      </c>
      <c r="C101" t="s">
        <v>149</v>
      </c>
      <c r="D101" t="s">
        <v>251</v>
      </c>
      <c r="E101" t="s">
        <v>252</v>
      </c>
      <c r="F101" t="s">
        <v>146</v>
      </c>
      <c r="G101" t="s">
        <v>253</v>
      </c>
      <c r="H101" t="s">
        <v>84</v>
      </c>
      <c r="I101" s="1">
        <v>1</v>
      </c>
      <c r="J101" s="1">
        <v>1</v>
      </c>
      <c r="K101" s="59">
        <f t="shared" si="23"/>
        <v>0</v>
      </c>
      <c r="L101" s="60">
        <f t="shared" si="24"/>
        <v>0</v>
      </c>
      <c r="M101" s="35">
        <v>500</v>
      </c>
      <c r="N101" s="35">
        <v>500</v>
      </c>
      <c r="O101" s="74">
        <f t="shared" si="25"/>
        <v>0</v>
      </c>
      <c r="P101" s="60">
        <f t="shared" si="22"/>
        <v>0</v>
      </c>
      <c r="Q101" s="50"/>
      <c r="R101" s="50"/>
      <c r="S101" s="46"/>
      <c r="T101" s="46"/>
      <c r="U101" s="46"/>
      <c r="V101" s="46"/>
    </row>
    <row r="102" spans="1:22" x14ac:dyDescent="0.25">
      <c r="A102" t="s">
        <v>0</v>
      </c>
      <c r="B102" t="s">
        <v>148</v>
      </c>
      <c r="C102" t="s">
        <v>149</v>
      </c>
      <c r="D102" t="s">
        <v>254</v>
      </c>
      <c r="E102" t="s">
        <v>255</v>
      </c>
      <c r="F102" t="s">
        <v>146</v>
      </c>
      <c r="G102" t="s">
        <v>253</v>
      </c>
      <c r="H102" t="s">
        <v>84</v>
      </c>
      <c r="I102" s="1">
        <v>6</v>
      </c>
      <c r="J102" s="1">
        <v>12</v>
      </c>
      <c r="K102" s="59">
        <f t="shared" si="23"/>
        <v>6</v>
      </c>
      <c r="L102" s="60">
        <f t="shared" si="24"/>
        <v>1</v>
      </c>
      <c r="M102" s="35">
        <v>9000</v>
      </c>
      <c r="N102" s="35">
        <v>18000</v>
      </c>
      <c r="O102" s="74">
        <f t="shared" si="25"/>
        <v>9000</v>
      </c>
      <c r="P102" s="60">
        <f t="shared" si="22"/>
        <v>1</v>
      </c>
      <c r="Q102" s="50"/>
      <c r="R102" s="50"/>
      <c r="S102" s="46"/>
      <c r="T102" s="46"/>
      <c r="U102" s="46"/>
      <c r="V102" s="46"/>
    </row>
    <row r="103" spans="1:22" x14ac:dyDescent="0.25">
      <c r="A103" t="s">
        <v>0</v>
      </c>
      <c r="B103" t="s">
        <v>148</v>
      </c>
      <c r="C103" t="s">
        <v>149</v>
      </c>
      <c r="D103" t="s">
        <v>256</v>
      </c>
      <c r="E103" t="s">
        <v>257</v>
      </c>
      <c r="F103" t="s">
        <v>146</v>
      </c>
      <c r="G103" t="s">
        <v>253</v>
      </c>
      <c r="H103" t="s">
        <v>84</v>
      </c>
      <c r="I103" s="1">
        <v>6</v>
      </c>
      <c r="J103" s="1">
        <v>6</v>
      </c>
      <c r="K103" s="59">
        <f t="shared" si="23"/>
        <v>0</v>
      </c>
      <c r="L103" s="60">
        <f t="shared" si="24"/>
        <v>0</v>
      </c>
      <c r="M103" s="35">
        <v>3000</v>
      </c>
      <c r="N103" s="35">
        <v>3000</v>
      </c>
      <c r="O103" s="74">
        <f t="shared" si="25"/>
        <v>0</v>
      </c>
      <c r="P103" s="60">
        <f t="shared" si="22"/>
        <v>0</v>
      </c>
      <c r="Q103" s="50"/>
      <c r="R103" s="50"/>
      <c r="S103" s="46"/>
      <c r="T103" s="46"/>
      <c r="U103" s="46"/>
      <c r="V103" s="46"/>
    </row>
    <row r="104" spans="1:22" x14ac:dyDescent="0.25">
      <c r="A104" t="s">
        <v>0</v>
      </c>
      <c r="B104" t="s">
        <v>148</v>
      </c>
      <c r="C104" t="s">
        <v>149</v>
      </c>
      <c r="D104" t="s">
        <v>258</v>
      </c>
      <c r="E104" t="s">
        <v>259</v>
      </c>
      <c r="F104" t="s">
        <v>146</v>
      </c>
      <c r="G104" t="s">
        <v>253</v>
      </c>
      <c r="H104" t="s">
        <v>84</v>
      </c>
      <c r="I104" s="1">
        <v>6</v>
      </c>
      <c r="J104" s="1">
        <v>5</v>
      </c>
      <c r="K104" s="59">
        <f t="shared" si="23"/>
        <v>-1</v>
      </c>
      <c r="L104" s="60">
        <f t="shared" si="24"/>
        <v>-0.16666666666666666</v>
      </c>
      <c r="M104" s="35">
        <v>3500</v>
      </c>
      <c r="N104" s="35">
        <v>3000</v>
      </c>
      <c r="O104" s="74">
        <f t="shared" si="25"/>
        <v>-500</v>
      </c>
      <c r="P104" s="60">
        <f t="shared" si="22"/>
        <v>-0.14285714285714285</v>
      </c>
      <c r="Q104" s="50"/>
      <c r="R104" s="50"/>
      <c r="S104" s="46"/>
      <c r="T104" s="46"/>
      <c r="U104" s="46"/>
      <c r="V104" s="46"/>
    </row>
    <row r="105" spans="1:22" x14ac:dyDescent="0.25">
      <c r="A105" t="s">
        <v>0</v>
      </c>
      <c r="B105" t="s">
        <v>148</v>
      </c>
      <c r="C105" t="s">
        <v>149</v>
      </c>
      <c r="D105" t="s">
        <v>260</v>
      </c>
      <c r="E105" t="s">
        <v>261</v>
      </c>
      <c r="F105" t="s">
        <v>146</v>
      </c>
      <c r="G105" t="s">
        <v>253</v>
      </c>
      <c r="H105" t="s">
        <v>84</v>
      </c>
      <c r="I105" s="1">
        <v>8</v>
      </c>
      <c r="J105" s="1">
        <v>9</v>
      </c>
      <c r="K105" s="59">
        <f t="shared" si="23"/>
        <v>1</v>
      </c>
      <c r="L105" s="60">
        <f t="shared" si="24"/>
        <v>0.125</v>
      </c>
      <c r="M105" s="35">
        <v>4000</v>
      </c>
      <c r="N105" s="35">
        <v>4500</v>
      </c>
      <c r="O105" s="74">
        <f t="shared" si="25"/>
        <v>500</v>
      </c>
      <c r="P105" s="60">
        <f t="shared" si="22"/>
        <v>0.125</v>
      </c>
      <c r="Q105" s="50"/>
      <c r="R105" s="50"/>
      <c r="S105" s="46"/>
      <c r="T105" s="46"/>
      <c r="U105" s="46"/>
      <c r="V105" s="46"/>
    </row>
    <row r="106" spans="1:22" x14ac:dyDescent="0.25">
      <c r="A106" t="s">
        <v>0</v>
      </c>
      <c r="B106" t="s">
        <v>148</v>
      </c>
      <c r="C106" t="s">
        <v>149</v>
      </c>
      <c r="D106" t="s">
        <v>262</v>
      </c>
      <c r="E106" t="s">
        <v>263</v>
      </c>
      <c r="F106" t="s">
        <v>146</v>
      </c>
      <c r="G106" t="s">
        <v>253</v>
      </c>
      <c r="H106" t="s">
        <v>84</v>
      </c>
      <c r="I106" s="1">
        <v>13</v>
      </c>
      <c r="J106" s="1">
        <v>19</v>
      </c>
      <c r="K106" s="59">
        <f t="shared" si="23"/>
        <v>6</v>
      </c>
      <c r="L106" s="60">
        <f t="shared" si="24"/>
        <v>0.46153846153846156</v>
      </c>
      <c r="M106" s="35">
        <v>6500</v>
      </c>
      <c r="N106" s="35">
        <v>10000</v>
      </c>
      <c r="O106" s="74">
        <f t="shared" si="25"/>
        <v>3500</v>
      </c>
      <c r="P106" s="60">
        <f t="shared" si="22"/>
        <v>0.53846153846153844</v>
      </c>
      <c r="Q106" s="50"/>
      <c r="R106" s="50"/>
      <c r="S106" s="46"/>
      <c r="T106" s="46"/>
      <c r="U106" s="46"/>
      <c r="V106" s="46"/>
    </row>
    <row r="107" spans="1:22" x14ac:dyDescent="0.25">
      <c r="A107" t="s">
        <v>0</v>
      </c>
      <c r="B107" t="s">
        <v>148</v>
      </c>
      <c r="C107" t="s">
        <v>149</v>
      </c>
      <c r="D107" t="s">
        <v>264</v>
      </c>
      <c r="E107" t="s">
        <v>265</v>
      </c>
      <c r="F107" t="s">
        <v>146</v>
      </c>
      <c r="G107" t="s">
        <v>253</v>
      </c>
      <c r="H107" t="s">
        <v>84</v>
      </c>
      <c r="I107" s="1">
        <v>9</v>
      </c>
      <c r="J107" s="1">
        <v>10</v>
      </c>
      <c r="K107" s="59">
        <f t="shared" si="23"/>
        <v>1</v>
      </c>
      <c r="L107" s="60">
        <f t="shared" si="24"/>
        <v>0.1111111111111111</v>
      </c>
      <c r="M107" s="35">
        <v>4500</v>
      </c>
      <c r="N107" s="35">
        <v>4500</v>
      </c>
      <c r="O107" s="74">
        <f t="shared" si="25"/>
        <v>0</v>
      </c>
      <c r="P107" s="60">
        <f t="shared" si="22"/>
        <v>0</v>
      </c>
      <c r="Q107" s="50"/>
      <c r="R107" s="50"/>
      <c r="S107" s="46"/>
      <c r="T107" s="46"/>
      <c r="U107" s="46"/>
      <c r="V107" s="46"/>
    </row>
    <row r="108" spans="1:22" x14ac:dyDescent="0.25">
      <c r="A108" t="s">
        <v>0</v>
      </c>
      <c r="B108" t="s">
        <v>148</v>
      </c>
      <c r="C108" t="s">
        <v>149</v>
      </c>
      <c r="D108" t="s">
        <v>266</v>
      </c>
      <c r="E108" t="s">
        <v>267</v>
      </c>
      <c r="F108" t="s">
        <v>146</v>
      </c>
      <c r="G108" t="s">
        <v>253</v>
      </c>
      <c r="H108" t="s">
        <v>84</v>
      </c>
      <c r="I108" s="1">
        <v>4</v>
      </c>
      <c r="J108" s="1">
        <v>5</v>
      </c>
      <c r="K108" s="59">
        <f t="shared" si="23"/>
        <v>1</v>
      </c>
      <c r="L108" s="60">
        <f t="shared" si="24"/>
        <v>0.25</v>
      </c>
      <c r="M108" s="35">
        <v>2000</v>
      </c>
      <c r="N108" s="35">
        <v>2500</v>
      </c>
      <c r="O108" s="74">
        <f t="shared" si="25"/>
        <v>500</v>
      </c>
      <c r="P108" s="60">
        <f t="shared" si="22"/>
        <v>0.25</v>
      </c>
      <c r="Q108" s="50"/>
      <c r="R108" s="50"/>
      <c r="S108" s="46"/>
      <c r="T108" s="46"/>
      <c r="U108" s="46"/>
      <c r="V108" s="46"/>
    </row>
    <row r="109" spans="1:22" x14ac:dyDescent="0.25">
      <c r="A109" t="s">
        <v>0</v>
      </c>
      <c r="B109" t="s">
        <v>148</v>
      </c>
      <c r="C109" t="s">
        <v>149</v>
      </c>
      <c r="D109" t="s">
        <v>268</v>
      </c>
      <c r="E109" t="s">
        <v>269</v>
      </c>
      <c r="F109" t="s">
        <v>146</v>
      </c>
      <c r="G109" t="s">
        <v>253</v>
      </c>
      <c r="H109" t="s">
        <v>84</v>
      </c>
      <c r="I109" s="1">
        <v>5</v>
      </c>
      <c r="J109" s="1">
        <v>5</v>
      </c>
      <c r="K109" s="59">
        <f t="shared" si="23"/>
        <v>0</v>
      </c>
      <c r="L109" s="60">
        <f t="shared" si="24"/>
        <v>0</v>
      </c>
      <c r="M109" s="35">
        <v>2500</v>
      </c>
      <c r="N109" s="35">
        <v>2500</v>
      </c>
      <c r="O109" s="74">
        <f t="shared" si="25"/>
        <v>0</v>
      </c>
      <c r="P109" s="60">
        <f t="shared" si="22"/>
        <v>0</v>
      </c>
      <c r="Q109" s="50"/>
      <c r="R109" s="50"/>
      <c r="S109" s="46"/>
      <c r="T109" s="46"/>
      <c r="U109" s="46"/>
      <c r="V109" s="46"/>
    </row>
    <row r="110" spans="1:22" x14ac:dyDescent="0.25">
      <c r="A110" t="s">
        <v>0</v>
      </c>
      <c r="B110" t="s">
        <v>148</v>
      </c>
      <c r="C110" t="s">
        <v>149</v>
      </c>
      <c r="D110" t="s">
        <v>270</v>
      </c>
      <c r="E110" t="s">
        <v>271</v>
      </c>
      <c r="F110" t="s">
        <v>146</v>
      </c>
      <c r="G110" t="s">
        <v>253</v>
      </c>
      <c r="H110" t="s">
        <v>84</v>
      </c>
      <c r="I110" s="1">
        <v>7</v>
      </c>
      <c r="J110" s="1">
        <v>9</v>
      </c>
      <c r="K110" s="59">
        <f t="shared" si="23"/>
        <v>2</v>
      </c>
      <c r="L110" s="60">
        <f t="shared" si="24"/>
        <v>0.2857142857142857</v>
      </c>
      <c r="M110" s="35">
        <v>3500</v>
      </c>
      <c r="N110" s="35">
        <v>4500</v>
      </c>
      <c r="O110" s="74">
        <f t="shared" si="25"/>
        <v>1000</v>
      </c>
      <c r="P110" s="60">
        <f t="shared" si="22"/>
        <v>0.2857142857142857</v>
      </c>
      <c r="Q110" s="50"/>
      <c r="R110" s="50"/>
      <c r="S110" s="46"/>
      <c r="T110" s="46"/>
      <c r="U110" s="46"/>
      <c r="V110" s="46"/>
    </row>
    <row r="111" spans="1:22" x14ac:dyDescent="0.25">
      <c r="A111" t="s">
        <v>0</v>
      </c>
      <c r="B111" t="s">
        <v>148</v>
      </c>
      <c r="C111" t="s">
        <v>149</v>
      </c>
      <c r="D111" t="s">
        <v>272</v>
      </c>
      <c r="E111" t="s">
        <v>273</v>
      </c>
      <c r="F111" t="s">
        <v>146</v>
      </c>
      <c r="G111" t="s">
        <v>253</v>
      </c>
      <c r="H111" t="s">
        <v>84</v>
      </c>
      <c r="I111" s="1">
        <v>4</v>
      </c>
      <c r="J111" s="1">
        <v>4</v>
      </c>
      <c r="K111" s="59">
        <f t="shared" si="23"/>
        <v>0</v>
      </c>
      <c r="L111" s="60">
        <f t="shared" si="24"/>
        <v>0</v>
      </c>
      <c r="M111" s="35">
        <v>4000</v>
      </c>
      <c r="N111" s="35">
        <v>4000</v>
      </c>
      <c r="O111" s="74">
        <f t="shared" si="25"/>
        <v>0</v>
      </c>
      <c r="P111" s="60">
        <f t="shared" si="22"/>
        <v>0</v>
      </c>
      <c r="Q111" s="50"/>
      <c r="R111" s="50"/>
      <c r="S111" s="46"/>
      <c r="T111" s="46"/>
      <c r="U111" s="46"/>
      <c r="V111" s="46"/>
    </row>
    <row r="112" spans="1:22" x14ac:dyDescent="0.25">
      <c r="A112" t="s">
        <v>0</v>
      </c>
      <c r="B112" t="s">
        <v>274</v>
      </c>
      <c r="C112" t="s">
        <v>275</v>
      </c>
      <c r="D112" t="s">
        <v>276</v>
      </c>
      <c r="E112" t="s">
        <v>277</v>
      </c>
      <c r="F112" t="s">
        <v>146</v>
      </c>
      <c r="G112" t="s">
        <v>107</v>
      </c>
      <c r="H112" t="s">
        <v>84</v>
      </c>
      <c r="I112" s="1">
        <v>14</v>
      </c>
      <c r="J112" s="1">
        <v>12</v>
      </c>
      <c r="K112" s="59">
        <f t="shared" si="23"/>
        <v>-2</v>
      </c>
      <c r="L112" s="60">
        <f t="shared" si="24"/>
        <v>-0.14285714285714285</v>
      </c>
      <c r="M112" s="35">
        <v>14000</v>
      </c>
      <c r="N112" s="35">
        <v>14000</v>
      </c>
      <c r="O112" s="74">
        <f t="shared" si="25"/>
        <v>0</v>
      </c>
      <c r="P112" s="60">
        <f t="shared" si="22"/>
        <v>0</v>
      </c>
      <c r="Q112" s="50"/>
      <c r="R112" s="68"/>
      <c r="S112" s="56"/>
      <c r="T112" s="56"/>
      <c r="U112" s="56"/>
      <c r="V112" s="56"/>
    </row>
    <row r="113" spans="1:22" x14ac:dyDescent="0.25">
      <c r="A113" t="s">
        <v>0</v>
      </c>
      <c r="B113" t="s">
        <v>274</v>
      </c>
      <c r="C113" t="s">
        <v>275</v>
      </c>
      <c r="D113" t="s">
        <v>278</v>
      </c>
      <c r="E113" t="s">
        <v>279</v>
      </c>
      <c r="F113" t="s">
        <v>106</v>
      </c>
      <c r="G113" t="s">
        <v>107</v>
      </c>
      <c r="H113" t="s">
        <v>84</v>
      </c>
      <c r="I113" s="1">
        <v>105</v>
      </c>
      <c r="J113" s="1">
        <v>75</v>
      </c>
      <c r="K113" s="59">
        <f t="shared" si="23"/>
        <v>-30</v>
      </c>
      <c r="L113" s="60">
        <f t="shared" si="24"/>
        <v>-0.2857142857142857</v>
      </c>
      <c r="M113" s="35">
        <v>170609.57</v>
      </c>
      <c r="N113" s="35">
        <v>111331.3</v>
      </c>
      <c r="O113" s="74">
        <f t="shared" si="25"/>
        <v>-59278.270000000004</v>
      </c>
      <c r="P113" s="60">
        <f t="shared" ref="P113:P116" si="26">O113/M113</f>
        <v>-0.34744985290098324</v>
      </c>
      <c r="Q113" s="50"/>
      <c r="R113" s="50"/>
      <c r="S113" s="46"/>
      <c r="T113" s="46"/>
      <c r="U113" s="46"/>
      <c r="V113" s="46"/>
    </row>
    <row r="114" spans="1:22" x14ac:dyDescent="0.25">
      <c r="A114" t="s">
        <v>0</v>
      </c>
      <c r="B114" t="s">
        <v>274</v>
      </c>
      <c r="C114" t="s">
        <v>275</v>
      </c>
      <c r="D114" t="s">
        <v>280</v>
      </c>
      <c r="E114" t="s">
        <v>281</v>
      </c>
      <c r="F114" t="s">
        <v>106</v>
      </c>
      <c r="G114" t="s">
        <v>107</v>
      </c>
      <c r="H114" t="s">
        <v>84</v>
      </c>
      <c r="I114" s="1">
        <v>16</v>
      </c>
      <c r="J114" s="1">
        <v>12</v>
      </c>
      <c r="K114" s="59">
        <f t="shared" ref="K114:K116" si="27">J114-I114</f>
        <v>-4</v>
      </c>
      <c r="L114" s="60">
        <f t="shared" ref="L114:L116" si="28">K114/I114</f>
        <v>-0.25</v>
      </c>
      <c r="M114" s="35">
        <v>34208.339999999997</v>
      </c>
      <c r="N114" s="35">
        <v>22169.33</v>
      </c>
      <c r="O114" s="74">
        <f t="shared" ref="O114:O116" si="29">N114-M114</f>
        <v>-12039.009999999995</v>
      </c>
      <c r="P114" s="60">
        <f t="shared" si="26"/>
        <v>-0.35193201423980225</v>
      </c>
      <c r="Q114" s="50"/>
      <c r="R114" s="50"/>
      <c r="S114" s="46"/>
      <c r="T114" s="46"/>
      <c r="U114" s="46"/>
      <c r="V114" s="46"/>
    </row>
    <row r="115" spans="1:22" ht="15.75" thickBot="1" x14ac:dyDescent="0.3">
      <c r="A115" s="7" t="s">
        <v>0</v>
      </c>
      <c r="B115" s="7" t="s">
        <v>274</v>
      </c>
      <c r="C115" s="7" t="s">
        <v>275</v>
      </c>
      <c r="D115" s="7" t="s">
        <v>282</v>
      </c>
      <c r="E115" s="7" t="s">
        <v>283</v>
      </c>
      <c r="F115" s="7" t="s">
        <v>106</v>
      </c>
      <c r="G115" s="7" t="s">
        <v>107</v>
      </c>
      <c r="H115" s="7" t="s">
        <v>84</v>
      </c>
      <c r="I115" s="8">
        <v>7</v>
      </c>
      <c r="J115" s="8">
        <v>6</v>
      </c>
      <c r="K115" s="63">
        <f t="shared" si="27"/>
        <v>-1</v>
      </c>
      <c r="L115" s="64">
        <f t="shared" si="28"/>
        <v>-0.14285714285714285</v>
      </c>
      <c r="M115" s="39">
        <v>17500</v>
      </c>
      <c r="N115" s="39">
        <v>15000</v>
      </c>
      <c r="O115" s="75">
        <f t="shared" si="29"/>
        <v>-2500</v>
      </c>
      <c r="P115" s="64">
        <f t="shared" si="26"/>
        <v>-0.14285714285714285</v>
      </c>
      <c r="Q115" s="50"/>
      <c r="R115" s="50"/>
      <c r="S115" s="46"/>
      <c r="T115" s="46"/>
      <c r="U115" s="46"/>
      <c r="V115" s="46"/>
    </row>
    <row r="116" spans="1:22" ht="15.75" thickTop="1" x14ac:dyDescent="0.25">
      <c r="A116" s="81" t="s">
        <v>80</v>
      </c>
      <c r="I116" s="1">
        <v>407</v>
      </c>
      <c r="J116" s="1">
        <v>450</v>
      </c>
      <c r="K116" s="59">
        <f t="shared" si="27"/>
        <v>43</v>
      </c>
      <c r="L116" s="60">
        <f t="shared" si="28"/>
        <v>0.10565110565110565</v>
      </c>
      <c r="M116" s="35">
        <v>460798.32</v>
      </c>
      <c r="N116" s="35">
        <v>501571.9</v>
      </c>
      <c r="O116" s="74">
        <f t="shared" si="29"/>
        <v>40773.580000000016</v>
      </c>
      <c r="P116" s="60">
        <f t="shared" si="26"/>
        <v>8.8484654197524021E-2</v>
      </c>
      <c r="Q116" s="50"/>
      <c r="R116" s="50"/>
      <c r="S116" s="46"/>
      <c r="T116" s="46"/>
      <c r="U116" s="46"/>
      <c r="V116" s="46"/>
    </row>
    <row r="119" spans="1:22" x14ac:dyDescent="0.25">
      <c r="A119" s="21" t="s">
        <v>459</v>
      </c>
      <c r="B119" s="19"/>
      <c r="C119" s="19"/>
      <c r="D119" s="19"/>
      <c r="E119" s="19"/>
      <c r="F119" s="88" t="s">
        <v>77</v>
      </c>
      <c r="G119" s="88"/>
      <c r="H119" s="88"/>
      <c r="I119" s="88"/>
      <c r="J119" s="87" t="s">
        <v>79</v>
      </c>
      <c r="K119" s="87"/>
      <c r="L119" s="87"/>
      <c r="M119" s="87"/>
    </row>
    <row r="120" spans="1:22" ht="30" x14ac:dyDescent="0.25">
      <c r="A120" s="17" t="s">
        <v>2</v>
      </c>
      <c r="B120" s="17" t="s">
        <v>74</v>
      </c>
      <c r="C120" s="17" t="s">
        <v>118</v>
      </c>
      <c r="D120" s="17" t="s">
        <v>457</v>
      </c>
      <c r="E120" s="17" t="s">
        <v>458</v>
      </c>
      <c r="F120" s="44">
        <v>2017</v>
      </c>
      <c r="G120" s="44">
        <v>2018</v>
      </c>
      <c r="H120" s="44" t="s">
        <v>69</v>
      </c>
      <c r="I120" s="44" t="s">
        <v>78</v>
      </c>
      <c r="J120" s="44">
        <v>2017</v>
      </c>
      <c r="K120" s="44">
        <v>2018</v>
      </c>
      <c r="L120" s="44" t="s">
        <v>69</v>
      </c>
      <c r="M120" s="44" t="s">
        <v>78</v>
      </c>
    </row>
    <row r="121" spans="1:22" x14ac:dyDescent="0.25">
      <c r="A121" t="s">
        <v>0</v>
      </c>
      <c r="B121" t="s">
        <v>440</v>
      </c>
      <c r="C121" t="s">
        <v>441</v>
      </c>
      <c r="D121">
        <v>123020</v>
      </c>
      <c r="E121" t="s">
        <v>455</v>
      </c>
      <c r="F121">
        <v>164</v>
      </c>
      <c r="G121">
        <v>102</v>
      </c>
      <c r="H121" s="1">
        <f>G121-F121</f>
        <v>-62</v>
      </c>
      <c r="I121" s="3">
        <f>H121/F121</f>
        <v>-0.37804878048780488</v>
      </c>
      <c r="J121" s="5">
        <v>369668.603</v>
      </c>
      <c r="K121" s="5">
        <v>222005.05499999999</v>
      </c>
      <c r="L121" s="5">
        <f>K121-J121</f>
        <v>-147663.54800000001</v>
      </c>
      <c r="M121" s="3">
        <f>L121/J121</f>
        <v>-0.39944844328583679</v>
      </c>
      <c r="N121" s="46"/>
    </row>
    <row r="122" spans="1:22" ht="15.75" thickBot="1" x14ac:dyDescent="0.3">
      <c r="A122" s="7" t="s">
        <v>0</v>
      </c>
      <c r="B122" s="7" t="s">
        <v>442</v>
      </c>
      <c r="C122" s="7" t="s">
        <v>443</v>
      </c>
      <c r="D122" s="7">
        <v>123020</v>
      </c>
      <c r="E122" s="7" t="s">
        <v>455</v>
      </c>
      <c r="F122" s="7">
        <v>164</v>
      </c>
      <c r="G122" s="7">
        <v>102</v>
      </c>
      <c r="H122" s="8">
        <f>G122-F122</f>
        <v>-62</v>
      </c>
      <c r="I122" s="11">
        <f>H122/F122</f>
        <v>-0.37804878048780488</v>
      </c>
      <c r="J122" s="9">
        <v>123222.868</v>
      </c>
      <c r="K122" s="9">
        <v>74001.684999999998</v>
      </c>
      <c r="L122" s="9">
        <f t="shared" ref="L122:L123" si="30">K122-J122</f>
        <v>-49221.183000000005</v>
      </c>
      <c r="M122" s="11">
        <f t="shared" ref="M122:M123" si="31">L122/J122</f>
        <v>-0.39944844491040415</v>
      </c>
    </row>
    <row r="123" spans="1:22" ht="15.75" thickTop="1" x14ac:dyDescent="0.25">
      <c r="A123" s="81" t="s">
        <v>80</v>
      </c>
      <c r="F123">
        <v>164</v>
      </c>
      <c r="G123">
        <v>102</v>
      </c>
      <c r="H123" s="1">
        <f>G123-F123</f>
        <v>-62</v>
      </c>
      <c r="I123" s="3">
        <f>H123/F123</f>
        <v>-0.37804878048780488</v>
      </c>
      <c r="J123" s="35">
        <v>492891.47</v>
      </c>
      <c r="K123" s="35">
        <v>296006.74</v>
      </c>
      <c r="L123" s="5">
        <f t="shared" si="30"/>
        <v>-196884.72999999998</v>
      </c>
      <c r="M123" s="3">
        <f t="shared" si="31"/>
        <v>-0.39944844247355304</v>
      </c>
    </row>
    <row r="125" spans="1:22" x14ac:dyDescent="0.25">
      <c r="C125" t="s">
        <v>501</v>
      </c>
    </row>
    <row r="126" spans="1:22" x14ac:dyDescent="0.25">
      <c r="C126" t="s">
        <v>500</v>
      </c>
      <c r="D126" s="5">
        <v>1134</v>
      </c>
    </row>
    <row r="127" spans="1:22" x14ac:dyDescent="0.25">
      <c r="C127" t="s">
        <v>499</v>
      </c>
      <c r="D127" s="5">
        <v>494025.47</v>
      </c>
    </row>
    <row r="129" spans="4:4" x14ac:dyDescent="0.25">
      <c r="D129" s="22"/>
    </row>
  </sheetData>
  <mergeCells count="10">
    <mergeCell ref="I47:L47"/>
    <mergeCell ref="M47:P47"/>
    <mergeCell ref="F119:I119"/>
    <mergeCell ref="J119:M119"/>
    <mergeCell ref="F7:I7"/>
    <mergeCell ref="J7:M7"/>
    <mergeCell ref="I20:L20"/>
    <mergeCell ref="M20:P20"/>
    <mergeCell ref="I37:L37"/>
    <mergeCell ref="M37:P3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U145"/>
  <sheetViews>
    <sheetView topLeftCell="A7" workbookViewId="0">
      <selection activeCell="J38" sqref="J38"/>
    </sheetView>
  </sheetViews>
  <sheetFormatPr defaultRowHeight="15" x14ac:dyDescent="0.25"/>
  <cols>
    <col min="3" max="3" width="47" customWidth="1"/>
    <col min="5" max="5" width="34.28515625" customWidth="1"/>
    <col min="6" max="9" width="10.42578125" customWidth="1"/>
    <col min="10" max="10" width="12.42578125" customWidth="1"/>
    <col min="11" max="11" width="14" customWidth="1"/>
    <col min="12" max="12" width="11.42578125" customWidth="1"/>
    <col min="13" max="13" width="14.28515625" customWidth="1"/>
    <col min="14" max="14" width="14.5703125" bestFit="1" customWidth="1"/>
    <col min="15" max="15" width="14.28515625" bestFit="1" customWidth="1"/>
    <col min="16" max="16" width="12.140625" customWidth="1"/>
  </cols>
  <sheetData>
    <row r="2" spans="1:20" x14ac:dyDescent="0.25">
      <c r="A2" s="4" t="s">
        <v>502</v>
      </c>
    </row>
    <row r="3" spans="1:20" x14ac:dyDescent="0.25">
      <c r="A3" t="s">
        <v>506</v>
      </c>
    </row>
    <row r="4" spans="1:20" x14ac:dyDescent="0.25">
      <c r="A4" t="s">
        <v>505</v>
      </c>
    </row>
    <row r="6" spans="1:20" ht="41.25" customHeight="1" x14ac:dyDescent="0.25">
      <c r="A6" s="48" t="s">
        <v>504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9" t="s">
        <v>112</v>
      </c>
      <c r="B7" s="20"/>
      <c r="C7" s="20"/>
      <c r="D7" s="20"/>
      <c r="E7" s="20"/>
      <c r="F7" s="88" t="s">
        <v>77</v>
      </c>
      <c r="G7" s="88"/>
      <c r="H7" s="88"/>
      <c r="I7" s="88"/>
      <c r="J7" s="87" t="s">
        <v>79</v>
      </c>
      <c r="K7" s="87"/>
      <c r="L7" s="87"/>
      <c r="M7" s="87"/>
    </row>
    <row r="8" spans="1:20" s="16" customFormat="1" ht="45" x14ac:dyDescent="0.25">
      <c r="A8" s="17" t="s">
        <v>2</v>
      </c>
      <c r="B8" s="17" t="s">
        <v>74</v>
      </c>
      <c r="C8" s="17" t="s">
        <v>118</v>
      </c>
      <c r="D8" s="17" t="s">
        <v>75</v>
      </c>
      <c r="E8" s="17" t="s">
        <v>76</v>
      </c>
      <c r="F8" s="18">
        <v>2017</v>
      </c>
      <c r="G8" s="18">
        <v>2018</v>
      </c>
      <c r="H8" s="18" t="s">
        <v>69</v>
      </c>
      <c r="I8" s="18" t="s">
        <v>78</v>
      </c>
      <c r="J8" s="18">
        <v>2017</v>
      </c>
      <c r="K8" s="18">
        <v>2018</v>
      </c>
      <c r="L8" s="18" t="s">
        <v>69</v>
      </c>
      <c r="M8" s="18" t="s">
        <v>78</v>
      </c>
      <c r="P8"/>
      <c r="Q8"/>
      <c r="R8"/>
      <c r="S8"/>
      <c r="T8"/>
    </row>
    <row r="9" spans="1:20" x14ac:dyDescent="0.25">
      <c r="A9" t="s">
        <v>1</v>
      </c>
      <c r="B9" t="s">
        <v>62</v>
      </c>
      <c r="C9" t="s">
        <v>462</v>
      </c>
      <c r="D9" t="s">
        <v>34</v>
      </c>
      <c r="E9" t="s">
        <v>35</v>
      </c>
      <c r="F9" s="1">
        <v>3</v>
      </c>
      <c r="G9" s="1">
        <v>1</v>
      </c>
      <c r="H9" s="50">
        <f t="shared" ref="H9:H14" si="0">G9-F9</f>
        <v>-2</v>
      </c>
      <c r="I9" s="51">
        <f t="shared" ref="I9:I14" si="1">H9/F9</f>
        <v>-0.66666666666666663</v>
      </c>
      <c r="J9" s="5">
        <v>2495.5</v>
      </c>
      <c r="K9" s="5">
        <v>0</v>
      </c>
      <c r="L9" s="52">
        <f t="shared" ref="L9" si="2">K9-J9</f>
        <v>-2495.5</v>
      </c>
      <c r="M9" s="51">
        <f t="shared" ref="M9" si="3">L9/J9</f>
        <v>-1</v>
      </c>
      <c r="P9" s="16"/>
      <c r="Q9" s="16"/>
      <c r="R9" s="16"/>
      <c r="S9" s="16"/>
      <c r="T9" s="16"/>
    </row>
    <row r="10" spans="1:20" x14ac:dyDescent="0.25">
      <c r="A10" t="s">
        <v>1</v>
      </c>
      <c r="B10" t="s">
        <v>63</v>
      </c>
      <c r="C10" t="s">
        <v>463</v>
      </c>
      <c r="D10" t="s">
        <v>36</v>
      </c>
      <c r="E10" t="s">
        <v>37</v>
      </c>
      <c r="F10" s="1">
        <v>1</v>
      </c>
      <c r="G10" s="1">
        <v>4</v>
      </c>
      <c r="H10" s="50">
        <f t="shared" si="0"/>
        <v>3</v>
      </c>
      <c r="I10" s="51">
        <f t="shared" si="1"/>
        <v>3</v>
      </c>
      <c r="J10" s="5">
        <v>697.5</v>
      </c>
      <c r="K10" s="5">
        <v>744</v>
      </c>
      <c r="L10" s="52">
        <f t="shared" ref="L10:L15" si="4">K10-J10</f>
        <v>46.5</v>
      </c>
      <c r="M10" s="51">
        <f t="shared" ref="M10:M15" si="5">L10/J10</f>
        <v>6.6666666666666666E-2</v>
      </c>
    </row>
    <row r="11" spans="1:20" x14ac:dyDescent="0.25">
      <c r="A11" s="4" t="s">
        <v>1</v>
      </c>
      <c r="B11" s="4" t="s">
        <v>65</v>
      </c>
      <c r="C11" s="4" t="s">
        <v>465</v>
      </c>
      <c r="D11" s="4" t="s">
        <v>40</v>
      </c>
      <c r="E11" s="4" t="s">
        <v>41</v>
      </c>
      <c r="F11" s="67">
        <v>1370</v>
      </c>
      <c r="G11" s="67">
        <v>1209</v>
      </c>
      <c r="H11" s="68">
        <f t="shared" si="0"/>
        <v>-161</v>
      </c>
      <c r="I11" s="69">
        <f t="shared" si="1"/>
        <v>-0.11751824817518249</v>
      </c>
      <c r="J11" s="70">
        <v>786092.45</v>
      </c>
      <c r="K11" s="70">
        <v>632174.65</v>
      </c>
      <c r="L11" s="71">
        <f t="shared" si="4"/>
        <v>-153917.79999999993</v>
      </c>
      <c r="M11" s="69">
        <f t="shared" si="5"/>
        <v>-0.19580114272818666</v>
      </c>
    </row>
    <row r="12" spans="1:20" x14ac:dyDescent="0.25">
      <c r="A12" t="s">
        <v>1</v>
      </c>
      <c r="B12" t="s">
        <v>65</v>
      </c>
      <c r="C12" t="s">
        <v>465</v>
      </c>
      <c r="D12" t="s">
        <v>44</v>
      </c>
      <c r="E12" t="s">
        <v>45</v>
      </c>
      <c r="F12" s="1">
        <v>7</v>
      </c>
      <c r="G12" s="1">
        <v>12</v>
      </c>
      <c r="H12" s="50">
        <f t="shared" si="0"/>
        <v>5</v>
      </c>
      <c r="I12" s="51">
        <f t="shared" si="1"/>
        <v>0.7142857142857143</v>
      </c>
      <c r="J12" s="5">
        <v>6510</v>
      </c>
      <c r="K12" s="5">
        <v>8959</v>
      </c>
      <c r="L12" s="52">
        <f t="shared" si="4"/>
        <v>2449</v>
      </c>
      <c r="M12" s="51">
        <f t="shared" si="5"/>
        <v>0.37619047619047619</v>
      </c>
    </row>
    <row r="13" spans="1:20" x14ac:dyDescent="0.25">
      <c r="A13" s="4" t="s">
        <v>1</v>
      </c>
      <c r="B13" s="4" t="s">
        <v>66</v>
      </c>
      <c r="C13" s="4" t="s">
        <v>466</v>
      </c>
      <c r="D13" s="4" t="s">
        <v>42</v>
      </c>
      <c r="E13" s="4" t="s">
        <v>43</v>
      </c>
      <c r="F13" s="67">
        <v>4547</v>
      </c>
      <c r="G13" s="67">
        <v>4424</v>
      </c>
      <c r="H13" s="68">
        <f t="shared" si="0"/>
        <v>-123</v>
      </c>
      <c r="I13" s="69">
        <f t="shared" si="1"/>
        <v>-2.7050802727072797E-2</v>
      </c>
      <c r="J13" s="70">
        <v>3340330.65</v>
      </c>
      <c r="K13" s="70">
        <v>3253964.2</v>
      </c>
      <c r="L13" s="71">
        <f t="shared" si="4"/>
        <v>-86366.449999999721</v>
      </c>
      <c r="M13" s="69">
        <f t="shared" si="5"/>
        <v>-2.5855658930052247E-2</v>
      </c>
    </row>
    <row r="14" spans="1:20" ht="15.75" thickBot="1" x14ac:dyDescent="0.3">
      <c r="A14" s="7" t="s">
        <v>1</v>
      </c>
      <c r="B14" s="7" t="s">
        <v>67</v>
      </c>
      <c r="C14" s="7" t="s">
        <v>68</v>
      </c>
      <c r="D14" s="7" t="s">
        <v>38</v>
      </c>
      <c r="E14" s="7" t="s">
        <v>39</v>
      </c>
      <c r="F14" s="8">
        <v>54</v>
      </c>
      <c r="G14" s="8">
        <v>46</v>
      </c>
      <c r="H14" s="53">
        <f t="shared" si="0"/>
        <v>-8</v>
      </c>
      <c r="I14" s="54">
        <f t="shared" si="1"/>
        <v>-0.14814814814814814</v>
      </c>
      <c r="J14" s="9">
        <v>48816</v>
      </c>
      <c r="K14" s="9">
        <v>30025</v>
      </c>
      <c r="L14" s="55">
        <f t="shared" si="4"/>
        <v>-18791</v>
      </c>
      <c r="M14" s="54">
        <f t="shared" si="5"/>
        <v>-0.38493526712553261</v>
      </c>
    </row>
    <row r="15" spans="1:20" ht="15.75" thickTop="1" x14ac:dyDescent="0.25">
      <c r="A15" t="s">
        <v>80</v>
      </c>
      <c r="F15" s="57">
        <v>5902</v>
      </c>
      <c r="G15" s="57">
        <v>5680</v>
      </c>
      <c r="H15" s="57">
        <f t="shared" ref="H15" si="6">G15-F15</f>
        <v>-222</v>
      </c>
      <c r="I15" s="51">
        <f t="shared" ref="I15" si="7">H15/F15</f>
        <v>-3.7614368010843779E-2</v>
      </c>
      <c r="J15" s="52">
        <v>4184942.1</v>
      </c>
      <c r="K15" s="52">
        <v>3925029.85</v>
      </c>
      <c r="L15" s="52">
        <f t="shared" si="4"/>
        <v>-259912.25</v>
      </c>
      <c r="M15" s="51">
        <f t="shared" si="5"/>
        <v>-6.2106534281561501E-2</v>
      </c>
    </row>
    <row r="18" spans="1:16" x14ac:dyDescent="0.25">
      <c r="A18" s="21" t="s">
        <v>117</v>
      </c>
      <c r="B18" s="19"/>
      <c r="C18" s="19"/>
      <c r="D18" s="19"/>
      <c r="E18" s="19"/>
      <c r="F18" s="19"/>
      <c r="G18" s="19"/>
      <c r="H18" s="19"/>
      <c r="I18" s="88" t="s">
        <v>77</v>
      </c>
      <c r="J18" s="88"/>
      <c r="K18" s="88"/>
      <c r="L18" s="88"/>
      <c r="M18" s="87" t="s">
        <v>79</v>
      </c>
      <c r="N18" s="87"/>
      <c r="O18" s="87"/>
      <c r="P18" s="87"/>
    </row>
    <row r="19" spans="1:16" ht="60" x14ac:dyDescent="0.25">
      <c r="A19" s="17" t="s">
        <v>2</v>
      </c>
      <c r="B19" s="17" t="s">
        <v>74</v>
      </c>
      <c r="C19" s="17" t="s">
        <v>118</v>
      </c>
      <c r="D19" s="17" t="s">
        <v>75</v>
      </c>
      <c r="E19" s="17" t="s">
        <v>76</v>
      </c>
      <c r="F19" s="17" t="s">
        <v>113</v>
      </c>
      <c r="G19" s="17" t="s">
        <v>114</v>
      </c>
      <c r="H19" s="17" t="s">
        <v>115</v>
      </c>
      <c r="I19" s="18">
        <v>2017</v>
      </c>
      <c r="J19" s="18">
        <v>2018</v>
      </c>
      <c r="K19" s="18" t="s">
        <v>69</v>
      </c>
      <c r="L19" s="18" t="s">
        <v>78</v>
      </c>
      <c r="M19" s="18">
        <v>2017</v>
      </c>
      <c r="N19" s="18">
        <v>2018</v>
      </c>
      <c r="O19" s="18" t="s">
        <v>69</v>
      </c>
      <c r="P19" s="18" t="s">
        <v>78</v>
      </c>
    </row>
    <row r="20" spans="1:16" x14ac:dyDescent="0.25">
      <c r="A20" t="s">
        <v>1</v>
      </c>
      <c r="B20" t="s">
        <v>81</v>
      </c>
      <c r="C20" t="s">
        <v>26</v>
      </c>
      <c r="D20" t="s">
        <v>49</v>
      </c>
      <c r="E20" t="s">
        <v>26</v>
      </c>
      <c r="F20" t="s">
        <v>82</v>
      </c>
      <c r="G20" t="s">
        <v>83</v>
      </c>
      <c r="H20" t="s">
        <v>84</v>
      </c>
      <c r="I20" s="1">
        <v>220</v>
      </c>
      <c r="J20" s="1">
        <v>306</v>
      </c>
      <c r="K20" s="50">
        <f t="shared" ref="K20" si="8">J20-I20</f>
        <v>86</v>
      </c>
      <c r="L20" s="51">
        <f t="shared" ref="L20" si="9">K20/I20</f>
        <v>0.39090909090909093</v>
      </c>
      <c r="M20" s="5">
        <v>296752</v>
      </c>
      <c r="N20" s="5">
        <v>400871</v>
      </c>
      <c r="O20" s="52">
        <f t="shared" ref="O20" si="10">N20-M20</f>
        <v>104119</v>
      </c>
      <c r="P20" s="51">
        <f t="shared" ref="P20" si="11">O20/M20</f>
        <v>0.35086199924516093</v>
      </c>
    </row>
    <row r="21" spans="1:16" x14ac:dyDescent="0.25">
      <c r="A21" t="s">
        <v>1</v>
      </c>
      <c r="B21" t="s">
        <v>85</v>
      </c>
      <c r="C21" t="s">
        <v>28</v>
      </c>
      <c r="D21" t="s">
        <v>50</v>
      </c>
      <c r="E21" t="s">
        <v>28</v>
      </c>
      <c r="F21" t="s">
        <v>82</v>
      </c>
      <c r="G21" t="s">
        <v>83</v>
      </c>
      <c r="H21" t="s">
        <v>84</v>
      </c>
      <c r="I21" s="1">
        <v>11</v>
      </c>
      <c r="J21" s="1">
        <v>12</v>
      </c>
      <c r="K21" s="50">
        <f t="shared" ref="K21:K36" si="12">J21-I21</f>
        <v>1</v>
      </c>
      <c r="L21" s="51">
        <f t="shared" ref="L21:L36" si="13">K21/I21</f>
        <v>9.0909090909090912E-2</v>
      </c>
      <c r="M21" s="5">
        <v>5013</v>
      </c>
      <c r="N21" s="5">
        <v>11440</v>
      </c>
      <c r="O21" s="52">
        <f t="shared" ref="O21:O35" si="14">N21-M21</f>
        <v>6427</v>
      </c>
      <c r="P21" s="51">
        <f t="shared" ref="P21:P34" si="15">O21/M21</f>
        <v>1.2820666267703971</v>
      </c>
    </row>
    <row r="22" spans="1:16" x14ac:dyDescent="0.25">
      <c r="A22" t="s">
        <v>1</v>
      </c>
      <c r="B22" t="s">
        <v>86</v>
      </c>
      <c r="C22" t="s">
        <v>87</v>
      </c>
      <c r="D22" t="s">
        <v>476</v>
      </c>
      <c r="E22" t="s">
        <v>477</v>
      </c>
      <c r="F22" t="s">
        <v>82</v>
      </c>
      <c r="G22" t="s">
        <v>83</v>
      </c>
      <c r="H22" t="s">
        <v>84</v>
      </c>
      <c r="I22" s="1">
        <v>0</v>
      </c>
      <c r="J22" s="1">
        <v>88</v>
      </c>
      <c r="K22" s="50">
        <f t="shared" si="12"/>
        <v>88</v>
      </c>
      <c r="L22" s="62" t="s">
        <v>116</v>
      </c>
      <c r="M22" s="5">
        <v>0</v>
      </c>
      <c r="N22" s="5">
        <v>96000</v>
      </c>
      <c r="O22" s="52">
        <f t="shared" si="14"/>
        <v>96000</v>
      </c>
      <c r="P22" s="62" t="s">
        <v>116</v>
      </c>
    </row>
    <row r="23" spans="1:16" x14ac:dyDescent="0.25">
      <c r="A23" t="s">
        <v>1</v>
      </c>
      <c r="B23" t="s">
        <v>86</v>
      </c>
      <c r="C23" t="s">
        <v>87</v>
      </c>
      <c r="D23" t="s">
        <v>61</v>
      </c>
      <c r="E23" t="s">
        <v>99</v>
      </c>
      <c r="F23" t="s">
        <v>82</v>
      </c>
      <c r="G23" t="s">
        <v>83</v>
      </c>
      <c r="H23" t="s">
        <v>84</v>
      </c>
      <c r="I23" s="1">
        <v>204</v>
      </c>
      <c r="J23" s="1">
        <v>230</v>
      </c>
      <c r="K23" s="50">
        <f t="shared" si="12"/>
        <v>26</v>
      </c>
      <c r="L23" s="51">
        <f t="shared" si="13"/>
        <v>0.12745098039215685</v>
      </c>
      <c r="M23" s="5">
        <v>98000</v>
      </c>
      <c r="N23" s="5">
        <v>185658</v>
      </c>
      <c r="O23" s="52">
        <f t="shared" si="14"/>
        <v>87658</v>
      </c>
      <c r="P23" s="51">
        <f t="shared" si="15"/>
        <v>0.89446938775510199</v>
      </c>
    </row>
    <row r="24" spans="1:16" x14ac:dyDescent="0.25">
      <c r="A24" t="s">
        <v>1</v>
      </c>
      <c r="B24" t="s">
        <v>89</v>
      </c>
      <c r="C24" t="s">
        <v>32</v>
      </c>
      <c r="D24" t="s">
        <v>58</v>
      </c>
      <c r="E24" t="s">
        <v>32</v>
      </c>
      <c r="F24" t="s">
        <v>82</v>
      </c>
      <c r="G24" t="s">
        <v>83</v>
      </c>
      <c r="H24" t="s">
        <v>84</v>
      </c>
      <c r="I24" s="1">
        <v>254</v>
      </c>
      <c r="J24" s="1">
        <v>255</v>
      </c>
      <c r="K24" s="50">
        <f t="shared" si="12"/>
        <v>1</v>
      </c>
      <c r="L24" s="51">
        <f t="shared" si="13"/>
        <v>3.937007874015748E-3</v>
      </c>
      <c r="M24" s="5">
        <v>79200</v>
      </c>
      <c r="N24" s="5">
        <v>67624</v>
      </c>
      <c r="O24" s="52">
        <f t="shared" si="14"/>
        <v>-11576</v>
      </c>
      <c r="P24" s="51">
        <f t="shared" si="15"/>
        <v>-0.14616161616161616</v>
      </c>
    </row>
    <row r="25" spans="1:16" x14ac:dyDescent="0.25">
      <c r="A25" t="s">
        <v>1</v>
      </c>
      <c r="B25" t="s">
        <v>100</v>
      </c>
      <c r="C25" t="s">
        <v>52</v>
      </c>
      <c r="D25" t="s">
        <v>51</v>
      </c>
      <c r="E25" t="s">
        <v>101</v>
      </c>
      <c r="F25" t="s">
        <v>82</v>
      </c>
      <c r="G25" t="s">
        <v>83</v>
      </c>
      <c r="H25" t="s">
        <v>84</v>
      </c>
      <c r="I25" s="1">
        <v>5</v>
      </c>
      <c r="J25" s="1">
        <v>5</v>
      </c>
      <c r="K25" s="50">
        <f t="shared" si="12"/>
        <v>0</v>
      </c>
      <c r="L25" s="51">
        <f t="shared" si="13"/>
        <v>0</v>
      </c>
      <c r="M25" s="5">
        <v>2621</v>
      </c>
      <c r="N25" s="5">
        <v>7200</v>
      </c>
      <c r="O25" s="52">
        <f t="shared" si="14"/>
        <v>4579</v>
      </c>
      <c r="P25" s="51">
        <f t="shared" si="15"/>
        <v>1.7470431133155284</v>
      </c>
    </row>
    <row r="26" spans="1:16" x14ac:dyDescent="0.25">
      <c r="A26" t="s">
        <v>1</v>
      </c>
      <c r="B26" t="s">
        <v>90</v>
      </c>
      <c r="C26" t="s">
        <v>30</v>
      </c>
      <c r="D26" t="s">
        <v>53</v>
      </c>
      <c r="E26" t="s">
        <v>30</v>
      </c>
      <c r="F26" t="s">
        <v>82</v>
      </c>
      <c r="G26" t="s">
        <v>83</v>
      </c>
      <c r="H26" t="s">
        <v>91</v>
      </c>
      <c r="I26" s="1">
        <v>5</v>
      </c>
      <c r="J26" s="1">
        <v>3</v>
      </c>
      <c r="K26" s="50">
        <f t="shared" si="12"/>
        <v>-2</v>
      </c>
      <c r="L26" s="51">
        <f t="shared" si="13"/>
        <v>-0.4</v>
      </c>
      <c r="M26" s="5">
        <v>18121</v>
      </c>
      <c r="N26" s="5">
        <v>7501</v>
      </c>
      <c r="O26" s="52">
        <f t="shared" si="14"/>
        <v>-10620</v>
      </c>
      <c r="P26" s="51">
        <f t="shared" si="15"/>
        <v>-0.58606037194415317</v>
      </c>
    </row>
    <row r="27" spans="1:16" x14ac:dyDescent="0.25">
      <c r="A27" t="s">
        <v>1</v>
      </c>
      <c r="B27" t="s">
        <v>110</v>
      </c>
      <c r="C27" t="s">
        <v>111</v>
      </c>
      <c r="D27" t="s">
        <v>56</v>
      </c>
      <c r="E27" t="s">
        <v>57</v>
      </c>
      <c r="F27" t="s">
        <v>82</v>
      </c>
      <c r="G27" t="s">
        <v>83</v>
      </c>
      <c r="H27" t="s">
        <v>91</v>
      </c>
      <c r="I27" s="1">
        <v>1</v>
      </c>
      <c r="J27" s="1">
        <v>0</v>
      </c>
      <c r="K27" s="50">
        <f t="shared" si="12"/>
        <v>-1</v>
      </c>
      <c r="L27" s="51">
        <f t="shared" si="13"/>
        <v>-1</v>
      </c>
      <c r="M27" s="5">
        <v>1114</v>
      </c>
      <c r="N27" s="5">
        <v>0</v>
      </c>
      <c r="O27" s="52">
        <f t="shared" si="14"/>
        <v>-1114</v>
      </c>
      <c r="P27" s="51">
        <f t="shared" si="15"/>
        <v>-1</v>
      </c>
    </row>
    <row r="28" spans="1:16" x14ac:dyDescent="0.25">
      <c r="A28" s="4" t="s">
        <v>1</v>
      </c>
      <c r="B28" s="4" t="s">
        <v>92</v>
      </c>
      <c r="C28" s="4" t="s">
        <v>93</v>
      </c>
      <c r="D28" s="4" t="s">
        <v>47</v>
      </c>
      <c r="E28" s="4" t="s">
        <v>22</v>
      </c>
      <c r="F28" s="4" t="s">
        <v>82</v>
      </c>
      <c r="G28" s="4" t="s">
        <v>94</v>
      </c>
      <c r="H28" s="4" t="s">
        <v>84</v>
      </c>
      <c r="I28" s="67">
        <v>1403</v>
      </c>
      <c r="J28" s="67">
        <v>1555</v>
      </c>
      <c r="K28" s="68">
        <f t="shared" si="12"/>
        <v>152</v>
      </c>
      <c r="L28" s="69">
        <f t="shared" si="13"/>
        <v>0.1083392729864576</v>
      </c>
      <c r="M28" s="70">
        <v>4551393</v>
      </c>
      <c r="N28" s="70">
        <v>5250273</v>
      </c>
      <c r="O28" s="71">
        <f t="shared" si="14"/>
        <v>698880</v>
      </c>
      <c r="P28" s="69">
        <f t="shared" si="15"/>
        <v>0.1535529891617797</v>
      </c>
    </row>
    <row r="29" spans="1:16" x14ac:dyDescent="0.25">
      <c r="A29" t="s">
        <v>1</v>
      </c>
      <c r="B29" t="s">
        <v>95</v>
      </c>
      <c r="C29" t="s">
        <v>96</v>
      </c>
      <c r="D29" t="s">
        <v>48</v>
      </c>
      <c r="E29" t="s">
        <v>24</v>
      </c>
      <c r="F29" t="s">
        <v>82</v>
      </c>
      <c r="G29" t="s">
        <v>94</v>
      </c>
      <c r="H29" t="s">
        <v>84</v>
      </c>
      <c r="I29" s="1">
        <v>304</v>
      </c>
      <c r="J29" s="1">
        <v>399</v>
      </c>
      <c r="K29" s="50">
        <f t="shared" si="12"/>
        <v>95</v>
      </c>
      <c r="L29" s="51">
        <f t="shared" si="13"/>
        <v>0.3125</v>
      </c>
      <c r="M29" s="5">
        <v>150200</v>
      </c>
      <c r="N29" s="5">
        <v>172000</v>
      </c>
      <c r="O29" s="52">
        <f t="shared" si="14"/>
        <v>21800</v>
      </c>
      <c r="P29" s="51">
        <f t="shared" si="15"/>
        <v>0.14513981358189082</v>
      </c>
    </row>
    <row r="30" spans="1:16" x14ac:dyDescent="0.25">
      <c r="A30" t="s">
        <v>1</v>
      </c>
      <c r="B30" t="s">
        <v>102</v>
      </c>
      <c r="C30" t="s">
        <v>103</v>
      </c>
      <c r="D30" t="s">
        <v>60</v>
      </c>
      <c r="E30" t="s">
        <v>59</v>
      </c>
      <c r="F30" t="s">
        <v>82</v>
      </c>
      <c r="G30" t="s">
        <v>83</v>
      </c>
      <c r="H30" t="s">
        <v>91</v>
      </c>
      <c r="I30" s="1">
        <v>370</v>
      </c>
      <c r="J30" s="1">
        <v>401</v>
      </c>
      <c r="K30" s="50">
        <f t="shared" si="12"/>
        <v>31</v>
      </c>
      <c r="L30" s="51">
        <f t="shared" si="13"/>
        <v>8.3783783783783788E-2</v>
      </c>
      <c r="M30" s="5">
        <v>228960.74</v>
      </c>
      <c r="N30" s="5">
        <v>229566.1</v>
      </c>
      <c r="O30" s="52">
        <f t="shared" si="14"/>
        <v>605.36000000001513</v>
      </c>
      <c r="P30" s="51">
        <f t="shared" si="15"/>
        <v>2.6439467307801993E-3</v>
      </c>
    </row>
    <row r="31" spans="1:16" x14ac:dyDescent="0.25">
      <c r="A31" t="s">
        <v>1</v>
      </c>
      <c r="B31" t="s">
        <v>102</v>
      </c>
      <c r="C31" t="s">
        <v>103</v>
      </c>
      <c r="D31" t="s">
        <v>104</v>
      </c>
      <c r="E31" t="s">
        <v>105</v>
      </c>
      <c r="F31" t="s">
        <v>106</v>
      </c>
      <c r="G31" t="s">
        <v>107</v>
      </c>
      <c r="H31" t="s">
        <v>84</v>
      </c>
      <c r="I31" s="1">
        <v>31</v>
      </c>
      <c r="J31" s="1">
        <v>40</v>
      </c>
      <c r="K31" s="50">
        <f t="shared" si="12"/>
        <v>9</v>
      </c>
      <c r="L31" s="51">
        <f t="shared" si="13"/>
        <v>0.29032258064516131</v>
      </c>
      <c r="M31" s="5">
        <v>10535</v>
      </c>
      <c r="N31" s="5">
        <v>10472.9</v>
      </c>
      <c r="O31" s="52">
        <f t="shared" si="14"/>
        <v>-62.100000000000364</v>
      </c>
      <c r="P31" s="51">
        <f t="shared" si="15"/>
        <v>-5.8946369245372913E-3</v>
      </c>
    </row>
    <row r="32" spans="1:16" x14ac:dyDescent="0.25">
      <c r="A32" t="s">
        <v>1</v>
      </c>
      <c r="B32" t="s">
        <v>102</v>
      </c>
      <c r="C32" t="s">
        <v>103</v>
      </c>
      <c r="D32" t="s">
        <v>478</v>
      </c>
      <c r="E32" t="s">
        <v>479</v>
      </c>
      <c r="F32" t="s">
        <v>146</v>
      </c>
      <c r="G32" t="s">
        <v>83</v>
      </c>
      <c r="I32" s="1">
        <v>0</v>
      </c>
      <c r="J32" s="1">
        <v>63</v>
      </c>
      <c r="K32" s="50">
        <f t="shared" si="12"/>
        <v>63</v>
      </c>
      <c r="L32" s="62" t="s">
        <v>116</v>
      </c>
      <c r="M32" s="5">
        <v>0</v>
      </c>
      <c r="N32" s="5">
        <v>94500</v>
      </c>
      <c r="O32" s="52">
        <f t="shared" si="14"/>
        <v>94500</v>
      </c>
      <c r="P32" s="62" t="s">
        <v>116</v>
      </c>
    </row>
    <row r="33" spans="1:17" x14ac:dyDescent="0.25">
      <c r="A33" t="s">
        <v>1</v>
      </c>
      <c r="B33" t="s">
        <v>97</v>
      </c>
      <c r="C33" t="s">
        <v>98</v>
      </c>
      <c r="D33" t="s">
        <v>46</v>
      </c>
      <c r="E33" t="s">
        <v>20</v>
      </c>
      <c r="F33" t="s">
        <v>82</v>
      </c>
      <c r="G33" t="s">
        <v>94</v>
      </c>
      <c r="H33" t="s">
        <v>84</v>
      </c>
      <c r="I33" s="1">
        <v>12</v>
      </c>
      <c r="J33" s="1">
        <v>8</v>
      </c>
      <c r="K33" s="50">
        <f t="shared" si="12"/>
        <v>-4</v>
      </c>
      <c r="L33" s="51">
        <f t="shared" si="13"/>
        <v>-0.33333333333333331</v>
      </c>
      <c r="M33" s="5">
        <v>28025.05</v>
      </c>
      <c r="N33" s="5">
        <v>21017.01</v>
      </c>
      <c r="O33" s="52">
        <f t="shared" si="14"/>
        <v>-7008.0400000000009</v>
      </c>
      <c r="P33" s="51">
        <f t="shared" si="15"/>
        <v>-0.25006342539977633</v>
      </c>
    </row>
    <row r="34" spans="1:17" x14ac:dyDescent="0.25">
      <c r="A34" t="s">
        <v>1</v>
      </c>
      <c r="B34" t="s">
        <v>97</v>
      </c>
      <c r="C34" t="s">
        <v>98</v>
      </c>
      <c r="D34" t="s">
        <v>54</v>
      </c>
      <c r="E34" t="s">
        <v>55</v>
      </c>
      <c r="F34" t="s">
        <v>82</v>
      </c>
      <c r="G34" t="s">
        <v>83</v>
      </c>
      <c r="H34" t="s">
        <v>91</v>
      </c>
      <c r="I34" s="1">
        <v>3</v>
      </c>
      <c r="J34" s="1">
        <v>0</v>
      </c>
      <c r="K34" s="50">
        <f t="shared" si="12"/>
        <v>-3</v>
      </c>
      <c r="L34" s="51">
        <f t="shared" si="13"/>
        <v>-1</v>
      </c>
      <c r="M34" s="5">
        <v>2333</v>
      </c>
      <c r="N34" s="5">
        <v>0</v>
      </c>
      <c r="O34" s="52">
        <f t="shared" si="14"/>
        <v>-2333</v>
      </c>
      <c r="P34" s="51">
        <f t="shared" si="15"/>
        <v>-1</v>
      </c>
    </row>
    <row r="35" spans="1:17" ht="15.75" thickBot="1" x14ac:dyDescent="0.3">
      <c r="A35" s="7" t="s">
        <v>1</v>
      </c>
      <c r="B35" s="7" t="s">
        <v>97</v>
      </c>
      <c r="C35" s="7" t="s">
        <v>98</v>
      </c>
      <c r="D35" s="7" t="s">
        <v>480</v>
      </c>
      <c r="E35" s="7" t="s">
        <v>481</v>
      </c>
      <c r="F35" s="7" t="s">
        <v>82</v>
      </c>
      <c r="G35" s="7" t="s">
        <v>253</v>
      </c>
      <c r="H35" s="7"/>
      <c r="I35" s="8">
        <v>0</v>
      </c>
      <c r="J35" s="8">
        <v>13</v>
      </c>
      <c r="K35" s="53">
        <f t="shared" si="12"/>
        <v>13</v>
      </c>
      <c r="L35" s="66" t="s">
        <v>116</v>
      </c>
      <c r="M35" s="9">
        <v>0</v>
      </c>
      <c r="N35" s="9">
        <v>23060.5</v>
      </c>
      <c r="O35" s="55">
        <f t="shared" si="14"/>
        <v>23060.5</v>
      </c>
      <c r="P35" s="66" t="s">
        <v>116</v>
      </c>
    </row>
    <row r="36" spans="1:17" ht="15.75" thickTop="1" x14ac:dyDescent="0.25">
      <c r="A36" s="81" t="s">
        <v>80</v>
      </c>
      <c r="I36" s="1">
        <v>1598</v>
      </c>
      <c r="J36" s="1">
        <v>1788</v>
      </c>
      <c r="K36" s="50">
        <f t="shared" si="12"/>
        <v>190</v>
      </c>
      <c r="L36" s="51">
        <f t="shared" si="13"/>
        <v>0.11889862327909888</v>
      </c>
      <c r="M36" s="5">
        <v>5472267.79</v>
      </c>
      <c r="N36" s="5">
        <v>6577183.5099999998</v>
      </c>
      <c r="O36" s="52">
        <f t="shared" ref="O36" si="16">N36-M36</f>
        <v>1104915.7199999997</v>
      </c>
      <c r="P36" s="51">
        <f t="shared" ref="P36" si="17">O36/M36</f>
        <v>0.2019118512473235</v>
      </c>
      <c r="Q36" s="46"/>
    </row>
    <row r="37" spans="1:17" x14ac:dyDescent="0.25">
      <c r="A37" s="4"/>
      <c r="I37" s="1"/>
      <c r="J37" s="1"/>
      <c r="K37" s="1"/>
      <c r="L37" s="3"/>
      <c r="M37" s="5"/>
      <c r="N37" s="5"/>
      <c r="O37" s="5"/>
      <c r="P37" s="3"/>
    </row>
    <row r="38" spans="1:17" x14ac:dyDescent="0.25">
      <c r="A38" s="4"/>
      <c r="I38" s="1"/>
      <c r="J38" s="1"/>
      <c r="K38" s="1"/>
      <c r="L38" s="3"/>
      <c r="M38" s="5"/>
      <c r="N38" s="5"/>
      <c r="O38" s="5"/>
      <c r="P38" s="3"/>
    </row>
    <row r="40" spans="1:17" x14ac:dyDescent="0.25">
      <c r="A40" s="21" t="s">
        <v>119</v>
      </c>
      <c r="B40" s="19"/>
      <c r="C40" s="19"/>
      <c r="D40" s="19"/>
      <c r="E40" s="19"/>
      <c r="F40" s="19"/>
      <c r="G40" s="19"/>
      <c r="H40" s="19"/>
      <c r="I40" s="88" t="s">
        <v>77</v>
      </c>
      <c r="J40" s="88"/>
      <c r="K40" s="88"/>
      <c r="L40" s="88"/>
      <c r="M40" s="87" t="s">
        <v>79</v>
      </c>
      <c r="N40" s="87"/>
      <c r="O40" s="87"/>
      <c r="P40" s="87"/>
    </row>
    <row r="41" spans="1:17" ht="60" x14ac:dyDescent="0.25">
      <c r="A41" s="17" t="s">
        <v>2</v>
      </c>
      <c r="B41" s="17" t="s">
        <v>74</v>
      </c>
      <c r="C41" s="17" t="s">
        <v>118</v>
      </c>
      <c r="D41" s="17" t="s">
        <v>75</v>
      </c>
      <c r="E41" s="17" t="s">
        <v>76</v>
      </c>
      <c r="F41" s="17" t="s">
        <v>113</v>
      </c>
      <c r="G41" s="17" t="s">
        <v>114</v>
      </c>
      <c r="H41" s="17" t="s">
        <v>115</v>
      </c>
      <c r="I41" s="18">
        <v>2017</v>
      </c>
      <c r="J41" s="18">
        <v>2018</v>
      </c>
      <c r="K41" s="18" t="s">
        <v>69</v>
      </c>
      <c r="L41" s="18" t="s">
        <v>78</v>
      </c>
      <c r="M41" s="18">
        <v>2017</v>
      </c>
      <c r="N41" s="18">
        <v>2018</v>
      </c>
      <c r="O41" s="18" t="s">
        <v>69</v>
      </c>
      <c r="P41" s="18" t="s">
        <v>78</v>
      </c>
    </row>
    <row r="42" spans="1:17" x14ac:dyDescent="0.25">
      <c r="A42" t="s">
        <v>1</v>
      </c>
      <c r="B42" t="s">
        <v>125</v>
      </c>
      <c r="C42" t="s">
        <v>126</v>
      </c>
      <c r="D42" t="s">
        <v>138</v>
      </c>
      <c r="E42" t="s">
        <v>128</v>
      </c>
      <c r="F42" t="s">
        <v>124</v>
      </c>
      <c r="G42" t="s">
        <v>107</v>
      </c>
      <c r="H42" t="s">
        <v>84</v>
      </c>
      <c r="I42" s="50">
        <v>37</v>
      </c>
      <c r="J42" s="50">
        <v>17</v>
      </c>
      <c r="K42" s="59">
        <f t="shared" ref="K42:K45" si="18">J42-I42</f>
        <v>-20</v>
      </c>
      <c r="L42" s="60">
        <f t="shared" ref="L42:L45" si="19">K42/I42</f>
        <v>-0.54054054054054057</v>
      </c>
      <c r="M42" s="52">
        <v>663332</v>
      </c>
      <c r="N42" s="52">
        <v>240154</v>
      </c>
      <c r="O42" s="61">
        <f t="shared" ref="O42:O45" si="20">N42-M42</f>
        <v>-423178</v>
      </c>
      <c r="P42" s="60">
        <f t="shared" ref="P42:P45" si="21">O42/M42</f>
        <v>-0.63795806624736939</v>
      </c>
    </row>
    <row r="43" spans="1:17" x14ac:dyDescent="0.25">
      <c r="A43" t="s">
        <v>1</v>
      </c>
      <c r="B43" t="s">
        <v>133</v>
      </c>
      <c r="C43" t="s">
        <v>134</v>
      </c>
      <c r="D43" t="s">
        <v>141</v>
      </c>
      <c r="E43" t="s">
        <v>136</v>
      </c>
      <c r="F43" t="s">
        <v>124</v>
      </c>
      <c r="G43" t="s">
        <v>94</v>
      </c>
      <c r="H43" t="s">
        <v>84</v>
      </c>
      <c r="I43" s="50">
        <v>437</v>
      </c>
      <c r="J43" s="50">
        <v>411</v>
      </c>
      <c r="K43" s="59">
        <f t="shared" si="18"/>
        <v>-26</v>
      </c>
      <c r="L43" s="60">
        <f t="shared" si="19"/>
        <v>-5.9496567505720827E-2</v>
      </c>
      <c r="M43" s="52">
        <v>1325560</v>
      </c>
      <c r="N43" s="52">
        <v>1290964</v>
      </c>
      <c r="O43" s="61">
        <f t="shared" si="20"/>
        <v>-34596</v>
      </c>
      <c r="P43" s="60">
        <f t="shared" si="21"/>
        <v>-2.609915809167446E-2</v>
      </c>
    </row>
    <row r="44" spans="1:17" x14ac:dyDescent="0.25">
      <c r="A44" t="s">
        <v>1</v>
      </c>
      <c r="B44" t="s">
        <v>120</v>
      </c>
      <c r="C44" t="s">
        <v>121</v>
      </c>
      <c r="D44" t="s">
        <v>137</v>
      </c>
      <c r="E44" t="s">
        <v>123</v>
      </c>
      <c r="F44" t="s">
        <v>124</v>
      </c>
      <c r="G44" t="s">
        <v>94</v>
      </c>
      <c r="H44" t="s">
        <v>84</v>
      </c>
      <c r="I44" s="50">
        <v>337</v>
      </c>
      <c r="J44" s="50">
        <v>342</v>
      </c>
      <c r="K44" s="59">
        <f t="shared" si="18"/>
        <v>5</v>
      </c>
      <c r="L44" s="60">
        <f t="shared" si="19"/>
        <v>1.483679525222552E-2</v>
      </c>
      <c r="M44" s="52">
        <v>1401133</v>
      </c>
      <c r="N44" s="52">
        <v>1466238</v>
      </c>
      <c r="O44" s="61">
        <f t="shared" si="20"/>
        <v>65105</v>
      </c>
      <c r="P44" s="60">
        <f t="shared" si="21"/>
        <v>4.6465967185128035E-2</v>
      </c>
    </row>
    <row r="45" spans="1:17" ht="15.75" thickBot="1" x14ac:dyDescent="0.3">
      <c r="A45" s="7" t="s">
        <v>1</v>
      </c>
      <c r="B45" s="7" t="s">
        <v>129</v>
      </c>
      <c r="C45" s="7" t="s">
        <v>130</v>
      </c>
      <c r="D45" s="7" t="s">
        <v>139</v>
      </c>
      <c r="E45" s="7" t="s">
        <v>140</v>
      </c>
      <c r="F45" s="7" t="s">
        <v>124</v>
      </c>
      <c r="G45" s="7" t="s">
        <v>94</v>
      </c>
      <c r="H45" s="7" t="s">
        <v>84</v>
      </c>
      <c r="I45" s="53">
        <v>2</v>
      </c>
      <c r="J45" s="53">
        <v>1</v>
      </c>
      <c r="K45" s="63">
        <f t="shared" si="18"/>
        <v>-1</v>
      </c>
      <c r="L45" s="64">
        <f t="shared" si="19"/>
        <v>-0.5</v>
      </c>
      <c r="M45" s="55">
        <v>12143</v>
      </c>
      <c r="N45" s="55">
        <v>2434</v>
      </c>
      <c r="O45" s="65">
        <f t="shared" si="20"/>
        <v>-9709</v>
      </c>
      <c r="P45" s="64">
        <f t="shared" si="21"/>
        <v>-0.79955529934941938</v>
      </c>
    </row>
    <row r="46" spans="1:17" ht="15.75" thickTop="1" x14ac:dyDescent="0.25">
      <c r="A46" s="79" t="s">
        <v>80</v>
      </c>
      <c r="I46" s="50">
        <v>476</v>
      </c>
      <c r="J46" s="50">
        <v>439</v>
      </c>
      <c r="K46" s="59">
        <f t="shared" ref="K46" si="22">J46-I46</f>
        <v>-37</v>
      </c>
      <c r="L46" s="60">
        <f t="shared" ref="L46" si="23">K46/I46</f>
        <v>-7.7731092436974791E-2</v>
      </c>
      <c r="M46" s="52">
        <v>3402168</v>
      </c>
      <c r="N46" s="52">
        <v>2999790</v>
      </c>
      <c r="O46" s="61">
        <f t="shared" ref="O46" si="24">N46-M46</f>
        <v>-402378</v>
      </c>
      <c r="P46" s="60">
        <f t="shared" ref="P46" si="25">O46/M46</f>
        <v>-0.11827105539761705</v>
      </c>
    </row>
    <row r="50" spans="1:21" x14ac:dyDescent="0.25">
      <c r="A50" s="21" t="s">
        <v>438</v>
      </c>
      <c r="B50" s="19"/>
      <c r="C50" s="19"/>
      <c r="D50" s="19"/>
      <c r="E50" s="19"/>
      <c r="F50" s="19"/>
      <c r="G50" s="19"/>
      <c r="H50" s="19"/>
      <c r="I50" s="88" t="s">
        <v>77</v>
      </c>
      <c r="J50" s="88"/>
      <c r="K50" s="88"/>
      <c r="L50" s="88"/>
      <c r="M50" s="87" t="s">
        <v>79</v>
      </c>
      <c r="N50" s="87"/>
      <c r="O50" s="87"/>
      <c r="P50" s="87"/>
    </row>
    <row r="51" spans="1:21" ht="60" x14ac:dyDescent="0.25">
      <c r="A51" s="17" t="s">
        <v>2</v>
      </c>
      <c r="B51" s="17" t="s">
        <v>74</v>
      </c>
      <c r="C51" s="17" t="s">
        <v>118</v>
      </c>
      <c r="D51" s="17" t="s">
        <v>75</v>
      </c>
      <c r="E51" s="17" t="s">
        <v>76</v>
      </c>
      <c r="F51" s="17" t="s">
        <v>113</v>
      </c>
      <c r="G51" s="17" t="s">
        <v>114</v>
      </c>
      <c r="H51" s="17" t="s">
        <v>115</v>
      </c>
      <c r="I51" s="44">
        <v>2017</v>
      </c>
      <c r="J51" s="44">
        <v>2018</v>
      </c>
      <c r="K51" s="44" t="s">
        <v>69</v>
      </c>
      <c r="L51" s="44" t="s">
        <v>78</v>
      </c>
      <c r="M51" s="44">
        <v>2017</v>
      </c>
      <c r="N51" s="44">
        <v>2018</v>
      </c>
      <c r="O51" s="44" t="s">
        <v>69</v>
      </c>
      <c r="P51" s="44" t="s">
        <v>78</v>
      </c>
    </row>
    <row r="52" spans="1:21" x14ac:dyDescent="0.25">
      <c r="A52" t="s">
        <v>1</v>
      </c>
      <c r="B52" t="s">
        <v>142</v>
      </c>
      <c r="C52" t="s">
        <v>143</v>
      </c>
      <c r="D52" t="s">
        <v>284</v>
      </c>
      <c r="E52" t="s">
        <v>145</v>
      </c>
      <c r="F52" t="s">
        <v>180</v>
      </c>
      <c r="G52" t="s">
        <v>83</v>
      </c>
      <c r="H52" t="s">
        <v>84</v>
      </c>
      <c r="I52" s="1">
        <v>19</v>
      </c>
      <c r="J52" s="1">
        <v>10</v>
      </c>
      <c r="K52" s="36">
        <f t="shared" ref="K52" si="26">J52-I52</f>
        <v>-9</v>
      </c>
      <c r="L52" s="37">
        <f t="shared" ref="L52" si="27">K52/I52</f>
        <v>-0.47368421052631576</v>
      </c>
      <c r="M52" s="5">
        <v>18950</v>
      </c>
      <c r="N52" s="5">
        <v>10726</v>
      </c>
      <c r="O52" s="40">
        <f t="shared" ref="O52" si="28">N52-M52</f>
        <v>-8224</v>
      </c>
      <c r="P52" s="37">
        <f t="shared" ref="P52" si="29">O52/M52</f>
        <v>-0.43398416886543534</v>
      </c>
    </row>
    <row r="53" spans="1:21" x14ac:dyDescent="0.25">
      <c r="A53" t="s">
        <v>1</v>
      </c>
      <c r="B53" t="s">
        <v>148</v>
      </c>
      <c r="C53" t="s">
        <v>149</v>
      </c>
      <c r="D53" t="s">
        <v>285</v>
      </c>
      <c r="E53" t="s">
        <v>286</v>
      </c>
      <c r="F53" t="s">
        <v>180</v>
      </c>
      <c r="G53" t="s">
        <v>147</v>
      </c>
      <c r="H53" t="s">
        <v>84</v>
      </c>
      <c r="I53" s="1">
        <v>1</v>
      </c>
      <c r="J53" s="1">
        <v>11</v>
      </c>
      <c r="K53" s="36">
        <f t="shared" ref="K53:K116" si="30">J53-I53</f>
        <v>10</v>
      </c>
      <c r="L53" s="37">
        <f t="shared" ref="L53:L116" si="31">K53/I53</f>
        <v>10</v>
      </c>
      <c r="M53" s="5">
        <v>2000</v>
      </c>
      <c r="N53" s="5">
        <v>22000</v>
      </c>
      <c r="O53" s="40">
        <f t="shared" ref="O53:O116" si="32">N53-M53</f>
        <v>20000</v>
      </c>
      <c r="P53" s="37">
        <f t="shared" ref="P53:P116" si="33">O53/M53</f>
        <v>10</v>
      </c>
    </row>
    <row r="54" spans="1:21" x14ac:dyDescent="0.25">
      <c r="A54" t="s">
        <v>1</v>
      </c>
      <c r="B54" t="s">
        <v>148</v>
      </c>
      <c r="C54" t="s">
        <v>149</v>
      </c>
      <c r="D54" t="s">
        <v>287</v>
      </c>
      <c r="E54" t="s">
        <v>288</v>
      </c>
      <c r="F54" t="s">
        <v>180</v>
      </c>
      <c r="G54" t="s">
        <v>253</v>
      </c>
      <c r="H54" t="s">
        <v>84</v>
      </c>
      <c r="I54" s="1">
        <v>9</v>
      </c>
      <c r="J54" s="1">
        <v>15</v>
      </c>
      <c r="K54" s="36">
        <f t="shared" si="30"/>
        <v>6</v>
      </c>
      <c r="L54" s="37">
        <f t="shared" si="31"/>
        <v>0.66666666666666663</v>
      </c>
      <c r="M54" s="5">
        <v>3150</v>
      </c>
      <c r="N54" s="5">
        <v>4987</v>
      </c>
      <c r="O54" s="40">
        <f t="shared" si="32"/>
        <v>1837</v>
      </c>
      <c r="P54" s="37">
        <f t="shared" si="33"/>
        <v>0.58317460317460312</v>
      </c>
      <c r="Q54" s="46"/>
      <c r="R54" s="77"/>
      <c r="S54" s="46"/>
      <c r="T54" s="46"/>
      <c r="U54" s="46"/>
    </row>
    <row r="55" spans="1:21" x14ac:dyDescent="0.25">
      <c r="A55" t="s">
        <v>1</v>
      </c>
      <c r="B55" t="s">
        <v>148</v>
      </c>
      <c r="C55" t="s">
        <v>149</v>
      </c>
      <c r="D55" t="s">
        <v>289</v>
      </c>
      <c r="E55" t="s">
        <v>290</v>
      </c>
      <c r="F55" t="s">
        <v>180</v>
      </c>
      <c r="G55" t="s">
        <v>147</v>
      </c>
      <c r="H55" t="s">
        <v>84</v>
      </c>
      <c r="I55" s="1">
        <v>46</v>
      </c>
      <c r="J55" s="1">
        <v>29</v>
      </c>
      <c r="K55" s="36">
        <f t="shared" si="30"/>
        <v>-17</v>
      </c>
      <c r="L55" s="37">
        <f t="shared" si="31"/>
        <v>-0.36956521739130432</v>
      </c>
      <c r="M55" s="5">
        <v>73164</v>
      </c>
      <c r="N55" s="5">
        <v>64000</v>
      </c>
      <c r="O55" s="40">
        <f t="shared" si="32"/>
        <v>-9164</v>
      </c>
      <c r="P55" s="37">
        <f t="shared" si="33"/>
        <v>-0.12525285659614019</v>
      </c>
      <c r="Q55" s="46"/>
      <c r="R55" s="46"/>
      <c r="S55" s="46"/>
      <c r="T55" s="46"/>
      <c r="U55" s="46"/>
    </row>
    <row r="56" spans="1:21" x14ac:dyDescent="0.25">
      <c r="A56" t="s">
        <v>1</v>
      </c>
      <c r="B56" t="s">
        <v>148</v>
      </c>
      <c r="C56" t="s">
        <v>149</v>
      </c>
      <c r="D56" t="s">
        <v>291</v>
      </c>
      <c r="E56" t="s">
        <v>292</v>
      </c>
      <c r="F56" t="s">
        <v>106</v>
      </c>
      <c r="G56" t="s">
        <v>147</v>
      </c>
      <c r="H56" t="s">
        <v>91</v>
      </c>
      <c r="I56" s="1">
        <v>3</v>
      </c>
      <c r="J56" s="1">
        <v>23</v>
      </c>
      <c r="K56" s="36">
        <f t="shared" si="30"/>
        <v>20</v>
      </c>
      <c r="L56" s="37">
        <f t="shared" si="31"/>
        <v>6.666666666666667</v>
      </c>
      <c r="M56" s="5">
        <v>22000</v>
      </c>
      <c r="N56" s="5">
        <v>20800</v>
      </c>
      <c r="O56" s="40">
        <f t="shared" si="32"/>
        <v>-1200</v>
      </c>
      <c r="P56" s="37">
        <f t="shared" si="33"/>
        <v>-5.4545454545454543E-2</v>
      </c>
      <c r="Q56" s="46"/>
      <c r="R56" s="46"/>
      <c r="S56" s="46"/>
      <c r="T56" s="46"/>
      <c r="U56" s="46"/>
    </row>
    <row r="57" spans="1:21" x14ac:dyDescent="0.25">
      <c r="A57" t="s">
        <v>1</v>
      </c>
      <c r="B57" t="s">
        <v>148</v>
      </c>
      <c r="C57" t="s">
        <v>149</v>
      </c>
      <c r="D57" t="s">
        <v>293</v>
      </c>
      <c r="E57" t="s">
        <v>294</v>
      </c>
      <c r="F57" t="s">
        <v>146</v>
      </c>
      <c r="G57" t="s">
        <v>147</v>
      </c>
      <c r="H57" t="s">
        <v>84</v>
      </c>
      <c r="I57" s="1">
        <v>1</v>
      </c>
      <c r="J57" s="1">
        <v>1</v>
      </c>
      <c r="K57" s="36">
        <f t="shared" si="30"/>
        <v>0</v>
      </c>
      <c r="L57" s="37">
        <f t="shared" si="31"/>
        <v>0</v>
      </c>
      <c r="M57" s="5">
        <v>1000</v>
      </c>
      <c r="N57" s="5">
        <v>1200</v>
      </c>
      <c r="O57" s="40">
        <f t="shared" si="32"/>
        <v>200</v>
      </c>
      <c r="P57" s="37">
        <f t="shared" si="33"/>
        <v>0.2</v>
      </c>
    </row>
    <row r="58" spans="1:21" x14ac:dyDescent="0.25">
      <c r="A58" t="s">
        <v>1</v>
      </c>
      <c r="B58" t="s">
        <v>148</v>
      </c>
      <c r="C58" t="s">
        <v>149</v>
      </c>
      <c r="D58" t="s">
        <v>295</v>
      </c>
      <c r="E58" t="s">
        <v>296</v>
      </c>
      <c r="F58" t="s">
        <v>146</v>
      </c>
      <c r="G58" t="s">
        <v>154</v>
      </c>
      <c r="H58" t="s">
        <v>84</v>
      </c>
      <c r="I58" s="1">
        <v>1</v>
      </c>
      <c r="J58" s="1"/>
      <c r="K58" s="36">
        <f t="shared" si="30"/>
        <v>-1</v>
      </c>
      <c r="L58" s="37">
        <f t="shared" si="31"/>
        <v>-1</v>
      </c>
      <c r="M58" s="5">
        <v>500</v>
      </c>
      <c r="N58" s="5"/>
      <c r="O58" s="40">
        <f t="shared" si="32"/>
        <v>-500</v>
      </c>
      <c r="P58" s="37">
        <f t="shared" si="33"/>
        <v>-1</v>
      </c>
    </row>
    <row r="59" spans="1:21" x14ac:dyDescent="0.25">
      <c r="A59" t="s">
        <v>1</v>
      </c>
      <c r="B59" t="s">
        <v>148</v>
      </c>
      <c r="C59" t="s">
        <v>149</v>
      </c>
      <c r="D59" t="s">
        <v>297</v>
      </c>
      <c r="E59" t="s">
        <v>298</v>
      </c>
      <c r="F59" t="s">
        <v>146</v>
      </c>
      <c r="G59" t="s">
        <v>147</v>
      </c>
      <c r="H59" t="s">
        <v>84</v>
      </c>
      <c r="I59" s="1">
        <v>1</v>
      </c>
      <c r="J59" s="1">
        <v>1</v>
      </c>
      <c r="K59" s="36">
        <f t="shared" si="30"/>
        <v>0</v>
      </c>
      <c r="L59" s="37">
        <f t="shared" si="31"/>
        <v>0</v>
      </c>
      <c r="M59" s="5">
        <v>600</v>
      </c>
      <c r="N59" s="5">
        <v>600</v>
      </c>
      <c r="O59" s="40">
        <f t="shared" si="32"/>
        <v>0</v>
      </c>
      <c r="P59" s="37">
        <f t="shared" si="33"/>
        <v>0</v>
      </c>
    </row>
    <row r="60" spans="1:21" x14ac:dyDescent="0.25">
      <c r="A60" t="s">
        <v>1</v>
      </c>
      <c r="B60" t="s">
        <v>148</v>
      </c>
      <c r="C60" t="s">
        <v>149</v>
      </c>
      <c r="D60" t="s">
        <v>299</v>
      </c>
      <c r="E60" t="s">
        <v>300</v>
      </c>
      <c r="F60" t="s">
        <v>146</v>
      </c>
      <c r="G60" t="s">
        <v>147</v>
      </c>
      <c r="H60" t="s">
        <v>84</v>
      </c>
      <c r="I60" s="1">
        <v>1</v>
      </c>
      <c r="J60" s="1">
        <v>1</v>
      </c>
      <c r="K60" s="36">
        <f t="shared" si="30"/>
        <v>0</v>
      </c>
      <c r="L60" s="37">
        <f t="shared" si="31"/>
        <v>0</v>
      </c>
      <c r="M60" s="5">
        <v>250</v>
      </c>
      <c r="N60" s="5">
        <v>250</v>
      </c>
      <c r="O60" s="40">
        <f t="shared" si="32"/>
        <v>0</v>
      </c>
      <c r="P60" s="37">
        <f t="shared" si="33"/>
        <v>0</v>
      </c>
    </row>
    <row r="61" spans="1:21" x14ac:dyDescent="0.25">
      <c r="A61" t="s">
        <v>1</v>
      </c>
      <c r="B61" t="s">
        <v>148</v>
      </c>
      <c r="C61" t="s">
        <v>149</v>
      </c>
      <c r="D61" t="s">
        <v>301</v>
      </c>
      <c r="E61" t="s">
        <v>302</v>
      </c>
      <c r="F61" t="s">
        <v>180</v>
      </c>
      <c r="G61" t="s">
        <v>147</v>
      </c>
      <c r="H61" t="s">
        <v>84</v>
      </c>
      <c r="I61" s="1"/>
      <c r="J61" s="1">
        <v>2</v>
      </c>
      <c r="K61" s="36">
        <f t="shared" si="30"/>
        <v>2</v>
      </c>
      <c r="L61" s="38" t="s">
        <v>116</v>
      </c>
      <c r="M61" s="5"/>
      <c r="N61" s="5">
        <v>2000</v>
      </c>
      <c r="O61" s="40">
        <f t="shared" si="32"/>
        <v>2000</v>
      </c>
      <c r="P61" s="38" t="s">
        <v>116</v>
      </c>
    </row>
    <row r="62" spans="1:21" x14ac:dyDescent="0.25">
      <c r="A62" t="s">
        <v>1</v>
      </c>
      <c r="B62" t="s">
        <v>148</v>
      </c>
      <c r="C62" t="s">
        <v>149</v>
      </c>
      <c r="D62" t="s">
        <v>303</v>
      </c>
      <c r="E62" t="s">
        <v>304</v>
      </c>
      <c r="F62" t="s">
        <v>146</v>
      </c>
      <c r="G62" t="s">
        <v>147</v>
      </c>
      <c r="H62" t="s">
        <v>84</v>
      </c>
      <c r="I62" s="1">
        <v>1</v>
      </c>
      <c r="J62" s="1">
        <v>1</v>
      </c>
      <c r="K62" s="36">
        <f t="shared" si="30"/>
        <v>0</v>
      </c>
      <c r="L62" s="37">
        <f t="shared" si="31"/>
        <v>0</v>
      </c>
      <c r="M62" s="5">
        <v>1000</v>
      </c>
      <c r="N62" s="5">
        <v>1000</v>
      </c>
      <c r="O62" s="40">
        <f t="shared" si="32"/>
        <v>0</v>
      </c>
      <c r="P62" s="37">
        <f t="shared" si="33"/>
        <v>0</v>
      </c>
    </row>
    <row r="63" spans="1:21" x14ac:dyDescent="0.25">
      <c r="A63" t="s">
        <v>1</v>
      </c>
      <c r="B63" t="s">
        <v>148</v>
      </c>
      <c r="C63" t="s">
        <v>149</v>
      </c>
      <c r="D63" t="s">
        <v>305</v>
      </c>
      <c r="E63" t="s">
        <v>306</v>
      </c>
      <c r="F63" t="s">
        <v>146</v>
      </c>
      <c r="G63" t="s">
        <v>147</v>
      </c>
      <c r="H63" t="s">
        <v>84</v>
      </c>
      <c r="I63" s="1">
        <v>1</v>
      </c>
      <c r="J63" s="1">
        <v>1</v>
      </c>
      <c r="K63" s="36">
        <f t="shared" si="30"/>
        <v>0</v>
      </c>
      <c r="L63" s="37">
        <f t="shared" si="31"/>
        <v>0</v>
      </c>
      <c r="M63" s="5">
        <v>1000</v>
      </c>
      <c r="N63" s="5">
        <v>1000</v>
      </c>
      <c r="O63" s="40">
        <f t="shared" si="32"/>
        <v>0</v>
      </c>
      <c r="P63" s="37">
        <f t="shared" si="33"/>
        <v>0</v>
      </c>
    </row>
    <row r="64" spans="1:21" x14ac:dyDescent="0.25">
      <c r="A64" t="s">
        <v>1</v>
      </c>
      <c r="B64" t="s">
        <v>148</v>
      </c>
      <c r="C64" t="s">
        <v>149</v>
      </c>
      <c r="D64" t="s">
        <v>307</v>
      </c>
      <c r="E64" t="s">
        <v>308</v>
      </c>
      <c r="F64" t="s">
        <v>146</v>
      </c>
      <c r="G64" t="s">
        <v>154</v>
      </c>
      <c r="H64" t="s">
        <v>84</v>
      </c>
      <c r="I64" s="1">
        <v>6</v>
      </c>
      <c r="J64" s="1">
        <v>6</v>
      </c>
      <c r="K64" s="36">
        <f t="shared" si="30"/>
        <v>0</v>
      </c>
      <c r="L64" s="37">
        <f t="shared" si="31"/>
        <v>0</v>
      </c>
      <c r="M64" s="5">
        <v>3000</v>
      </c>
      <c r="N64" s="5">
        <v>3000</v>
      </c>
      <c r="O64" s="40">
        <f t="shared" si="32"/>
        <v>0</v>
      </c>
      <c r="P64" s="37">
        <f t="shared" si="33"/>
        <v>0</v>
      </c>
    </row>
    <row r="65" spans="1:16" x14ac:dyDescent="0.25">
      <c r="A65" t="s">
        <v>1</v>
      </c>
      <c r="B65" t="s">
        <v>148</v>
      </c>
      <c r="C65" t="s">
        <v>149</v>
      </c>
      <c r="D65" t="s">
        <v>486</v>
      </c>
      <c r="E65" t="s">
        <v>487</v>
      </c>
      <c r="F65" t="s">
        <v>146</v>
      </c>
      <c r="G65" t="s">
        <v>154</v>
      </c>
      <c r="H65" t="s">
        <v>84</v>
      </c>
      <c r="I65" s="1"/>
      <c r="J65" s="1">
        <v>19</v>
      </c>
      <c r="K65" s="36">
        <f t="shared" si="30"/>
        <v>19</v>
      </c>
      <c r="L65" s="38" t="s">
        <v>116</v>
      </c>
      <c r="M65" s="5"/>
      <c r="N65" s="5">
        <v>6100</v>
      </c>
      <c r="O65" s="40">
        <f t="shared" si="32"/>
        <v>6100</v>
      </c>
      <c r="P65" s="38" t="s">
        <v>116</v>
      </c>
    </row>
    <row r="66" spans="1:16" x14ac:dyDescent="0.25">
      <c r="A66" t="s">
        <v>1</v>
      </c>
      <c r="B66" t="s">
        <v>148</v>
      </c>
      <c r="C66" t="s">
        <v>149</v>
      </c>
      <c r="D66" t="s">
        <v>309</v>
      </c>
      <c r="E66" t="s">
        <v>310</v>
      </c>
      <c r="F66" t="s">
        <v>146</v>
      </c>
      <c r="G66" t="s">
        <v>147</v>
      </c>
      <c r="H66" t="s">
        <v>84</v>
      </c>
      <c r="I66" s="1">
        <v>1</v>
      </c>
      <c r="J66" s="1">
        <v>4</v>
      </c>
      <c r="K66" s="36">
        <f t="shared" si="30"/>
        <v>3</v>
      </c>
      <c r="L66" s="37">
        <f t="shared" si="31"/>
        <v>3</v>
      </c>
      <c r="M66" s="5">
        <v>500</v>
      </c>
      <c r="N66" s="5">
        <v>1500</v>
      </c>
      <c r="O66" s="40">
        <f t="shared" si="32"/>
        <v>1000</v>
      </c>
      <c r="P66" s="37">
        <f t="shared" si="33"/>
        <v>2</v>
      </c>
    </row>
    <row r="67" spans="1:16" x14ac:dyDescent="0.25">
      <c r="A67" t="s">
        <v>1</v>
      </c>
      <c r="B67" t="s">
        <v>148</v>
      </c>
      <c r="C67" t="s">
        <v>149</v>
      </c>
      <c r="D67" t="s">
        <v>311</v>
      </c>
      <c r="E67" t="s">
        <v>312</v>
      </c>
      <c r="F67" t="s">
        <v>146</v>
      </c>
      <c r="G67" t="s">
        <v>147</v>
      </c>
      <c r="H67" t="s">
        <v>84</v>
      </c>
      <c r="I67" s="1">
        <v>3</v>
      </c>
      <c r="J67" s="1">
        <v>1</v>
      </c>
      <c r="K67" s="36">
        <f t="shared" si="30"/>
        <v>-2</v>
      </c>
      <c r="L67" s="37">
        <f t="shared" si="31"/>
        <v>-0.66666666666666663</v>
      </c>
      <c r="M67" s="5">
        <v>1000</v>
      </c>
      <c r="N67" s="5">
        <v>500</v>
      </c>
      <c r="O67" s="40">
        <f t="shared" si="32"/>
        <v>-500</v>
      </c>
      <c r="P67" s="37">
        <f t="shared" si="33"/>
        <v>-0.5</v>
      </c>
    </row>
    <row r="68" spans="1:16" x14ac:dyDescent="0.25">
      <c r="A68" t="s">
        <v>1</v>
      </c>
      <c r="B68" t="s">
        <v>148</v>
      </c>
      <c r="C68" t="s">
        <v>149</v>
      </c>
      <c r="D68" t="s">
        <v>313</v>
      </c>
      <c r="E68" t="s">
        <v>314</v>
      </c>
      <c r="F68" t="s">
        <v>146</v>
      </c>
      <c r="G68" t="s">
        <v>253</v>
      </c>
      <c r="H68" t="s">
        <v>84</v>
      </c>
      <c r="I68" s="1">
        <v>14</v>
      </c>
      <c r="J68" s="1">
        <v>13</v>
      </c>
      <c r="K68" s="36">
        <f t="shared" si="30"/>
        <v>-1</v>
      </c>
      <c r="L68" s="37">
        <f t="shared" si="31"/>
        <v>-7.1428571428571425E-2</v>
      </c>
      <c r="M68" s="5">
        <v>4312.5</v>
      </c>
      <c r="N68" s="5">
        <v>3810</v>
      </c>
      <c r="O68" s="40">
        <f t="shared" si="32"/>
        <v>-502.5</v>
      </c>
      <c r="P68" s="37">
        <f t="shared" si="33"/>
        <v>-0.11652173913043479</v>
      </c>
    </row>
    <row r="69" spans="1:16" x14ac:dyDescent="0.25">
      <c r="A69" t="s">
        <v>1</v>
      </c>
      <c r="B69" t="s">
        <v>148</v>
      </c>
      <c r="C69" t="s">
        <v>149</v>
      </c>
      <c r="D69" t="s">
        <v>315</v>
      </c>
      <c r="E69" t="s">
        <v>316</v>
      </c>
      <c r="F69" t="s">
        <v>180</v>
      </c>
      <c r="G69" t="s">
        <v>253</v>
      </c>
      <c r="H69" t="s">
        <v>84</v>
      </c>
      <c r="I69" s="1"/>
      <c r="J69" s="1">
        <v>11</v>
      </c>
      <c r="K69" s="36">
        <f t="shared" si="30"/>
        <v>11</v>
      </c>
      <c r="L69" s="38" t="s">
        <v>116</v>
      </c>
      <c r="M69" s="5"/>
      <c r="N69" s="5">
        <v>8000</v>
      </c>
      <c r="O69" s="40">
        <f t="shared" si="32"/>
        <v>8000</v>
      </c>
      <c r="P69" s="38" t="s">
        <v>116</v>
      </c>
    </row>
    <row r="70" spans="1:16" x14ac:dyDescent="0.25">
      <c r="A70" t="s">
        <v>1</v>
      </c>
      <c r="B70" t="s">
        <v>148</v>
      </c>
      <c r="C70" t="s">
        <v>149</v>
      </c>
      <c r="D70" t="s">
        <v>317</v>
      </c>
      <c r="E70" t="s">
        <v>318</v>
      </c>
      <c r="F70" t="s">
        <v>146</v>
      </c>
      <c r="G70" t="s">
        <v>147</v>
      </c>
      <c r="H70" t="s">
        <v>84</v>
      </c>
      <c r="I70" s="1">
        <v>2</v>
      </c>
      <c r="J70" s="1">
        <v>2</v>
      </c>
      <c r="K70" s="36">
        <f t="shared" si="30"/>
        <v>0</v>
      </c>
      <c r="L70" s="37">
        <f t="shared" si="31"/>
        <v>0</v>
      </c>
      <c r="M70" s="5">
        <v>1000</v>
      </c>
      <c r="N70" s="5">
        <v>1000</v>
      </c>
      <c r="O70" s="40">
        <f t="shared" si="32"/>
        <v>0</v>
      </c>
      <c r="P70" s="37">
        <f t="shared" si="33"/>
        <v>0</v>
      </c>
    </row>
    <row r="71" spans="1:16" x14ac:dyDescent="0.25">
      <c r="A71" t="s">
        <v>1</v>
      </c>
      <c r="B71" t="s">
        <v>148</v>
      </c>
      <c r="C71" t="s">
        <v>149</v>
      </c>
      <c r="D71" t="s">
        <v>319</v>
      </c>
      <c r="E71" t="s">
        <v>320</v>
      </c>
      <c r="F71" t="s">
        <v>146</v>
      </c>
      <c r="G71" t="s">
        <v>147</v>
      </c>
      <c r="H71" t="s">
        <v>91</v>
      </c>
      <c r="I71" s="1">
        <v>1</v>
      </c>
      <c r="J71" s="1">
        <v>3</v>
      </c>
      <c r="K71" s="36">
        <f t="shared" si="30"/>
        <v>2</v>
      </c>
      <c r="L71" s="37">
        <f t="shared" si="31"/>
        <v>2</v>
      </c>
      <c r="M71" s="5">
        <v>1500</v>
      </c>
      <c r="N71" s="5">
        <v>4500</v>
      </c>
      <c r="O71" s="40">
        <f t="shared" si="32"/>
        <v>3000</v>
      </c>
      <c r="P71" s="37">
        <f t="shared" si="33"/>
        <v>2</v>
      </c>
    </row>
    <row r="72" spans="1:16" x14ac:dyDescent="0.25">
      <c r="A72" t="s">
        <v>1</v>
      </c>
      <c r="B72" t="s">
        <v>148</v>
      </c>
      <c r="C72" t="s">
        <v>149</v>
      </c>
      <c r="D72" t="s">
        <v>321</v>
      </c>
      <c r="E72" t="s">
        <v>322</v>
      </c>
      <c r="F72" t="s">
        <v>146</v>
      </c>
      <c r="G72" t="s">
        <v>147</v>
      </c>
      <c r="H72" t="s">
        <v>84</v>
      </c>
      <c r="I72" s="1">
        <v>5</v>
      </c>
      <c r="J72" s="1"/>
      <c r="K72" s="36">
        <f t="shared" si="30"/>
        <v>-5</v>
      </c>
      <c r="L72" s="37">
        <f t="shared" si="31"/>
        <v>-1</v>
      </c>
      <c r="M72" s="5">
        <v>7500</v>
      </c>
      <c r="N72" s="5"/>
      <c r="O72" s="40">
        <f t="shared" si="32"/>
        <v>-7500</v>
      </c>
      <c r="P72" s="37">
        <f t="shared" si="33"/>
        <v>-1</v>
      </c>
    </row>
    <row r="73" spans="1:16" x14ac:dyDescent="0.25">
      <c r="A73" t="s">
        <v>1</v>
      </c>
      <c r="B73" t="s">
        <v>148</v>
      </c>
      <c r="C73" t="s">
        <v>149</v>
      </c>
      <c r="D73" t="s">
        <v>323</v>
      </c>
      <c r="E73" t="s">
        <v>324</v>
      </c>
      <c r="F73" t="s">
        <v>146</v>
      </c>
      <c r="G73" t="s">
        <v>147</v>
      </c>
      <c r="H73" t="s">
        <v>84</v>
      </c>
      <c r="I73" s="1">
        <v>2</v>
      </c>
      <c r="J73" s="1">
        <v>2</v>
      </c>
      <c r="K73" s="36">
        <f t="shared" si="30"/>
        <v>0</v>
      </c>
      <c r="L73" s="37">
        <f t="shared" si="31"/>
        <v>0</v>
      </c>
      <c r="M73" s="5">
        <v>2000</v>
      </c>
      <c r="N73" s="5">
        <v>2000</v>
      </c>
      <c r="O73" s="40">
        <f t="shared" si="32"/>
        <v>0</v>
      </c>
      <c r="P73" s="37">
        <f t="shared" si="33"/>
        <v>0</v>
      </c>
    </row>
    <row r="74" spans="1:16" x14ac:dyDescent="0.25">
      <c r="A74" t="s">
        <v>1</v>
      </c>
      <c r="B74" t="s">
        <v>148</v>
      </c>
      <c r="C74" t="s">
        <v>149</v>
      </c>
      <c r="D74" t="s">
        <v>325</v>
      </c>
      <c r="E74" t="s">
        <v>326</v>
      </c>
      <c r="F74" t="s">
        <v>146</v>
      </c>
      <c r="G74" t="s">
        <v>147</v>
      </c>
      <c r="H74" t="s">
        <v>84</v>
      </c>
      <c r="I74" s="1"/>
      <c r="J74" s="1">
        <v>1</v>
      </c>
      <c r="K74" s="36">
        <f t="shared" si="30"/>
        <v>1</v>
      </c>
      <c r="L74" s="38" t="s">
        <v>116</v>
      </c>
      <c r="M74" s="5"/>
      <c r="N74" s="5">
        <v>1000</v>
      </c>
      <c r="O74" s="40">
        <f t="shared" si="32"/>
        <v>1000</v>
      </c>
      <c r="P74" s="38" t="s">
        <v>116</v>
      </c>
    </row>
    <row r="75" spans="1:16" x14ac:dyDescent="0.25">
      <c r="A75" t="s">
        <v>1</v>
      </c>
      <c r="B75" t="s">
        <v>148</v>
      </c>
      <c r="C75" t="s">
        <v>149</v>
      </c>
      <c r="D75" t="s">
        <v>488</v>
      </c>
      <c r="E75" t="s">
        <v>489</v>
      </c>
      <c r="F75" t="s">
        <v>146</v>
      </c>
      <c r="G75" t="s">
        <v>147</v>
      </c>
      <c r="H75" t="s">
        <v>84</v>
      </c>
      <c r="I75" s="1"/>
      <c r="J75" s="1">
        <v>1</v>
      </c>
      <c r="K75" s="36">
        <f t="shared" si="30"/>
        <v>1</v>
      </c>
      <c r="L75" s="38" t="s">
        <v>116</v>
      </c>
      <c r="M75" s="5"/>
      <c r="N75" s="5">
        <v>500</v>
      </c>
      <c r="O75" s="40">
        <f t="shared" si="32"/>
        <v>500</v>
      </c>
      <c r="P75" s="38" t="s">
        <v>116</v>
      </c>
    </row>
    <row r="76" spans="1:16" x14ac:dyDescent="0.25">
      <c r="A76" t="s">
        <v>1</v>
      </c>
      <c r="B76" t="s">
        <v>148</v>
      </c>
      <c r="C76" t="s">
        <v>149</v>
      </c>
      <c r="D76" t="s">
        <v>327</v>
      </c>
      <c r="E76" t="s">
        <v>328</v>
      </c>
      <c r="F76" t="s">
        <v>180</v>
      </c>
      <c r="G76" t="s">
        <v>147</v>
      </c>
      <c r="H76" t="s">
        <v>84</v>
      </c>
      <c r="I76" s="1"/>
      <c r="J76" s="1">
        <v>5</v>
      </c>
      <c r="K76" s="36">
        <f t="shared" si="30"/>
        <v>5</v>
      </c>
      <c r="L76" s="38" t="s">
        <v>116</v>
      </c>
      <c r="M76" s="5"/>
      <c r="N76" s="5">
        <v>5000</v>
      </c>
      <c r="O76" s="40">
        <f t="shared" si="32"/>
        <v>5000</v>
      </c>
      <c r="P76" s="38" t="s">
        <v>116</v>
      </c>
    </row>
    <row r="77" spans="1:16" x14ac:dyDescent="0.25">
      <c r="A77" t="s">
        <v>1</v>
      </c>
      <c r="B77" t="s">
        <v>148</v>
      </c>
      <c r="C77" t="s">
        <v>149</v>
      </c>
      <c r="D77" t="s">
        <v>329</v>
      </c>
      <c r="E77" t="s">
        <v>330</v>
      </c>
      <c r="F77" t="s">
        <v>180</v>
      </c>
      <c r="G77" t="s">
        <v>147</v>
      </c>
      <c r="H77" t="s">
        <v>84</v>
      </c>
      <c r="I77" s="1">
        <v>2</v>
      </c>
      <c r="J77" s="1"/>
      <c r="K77" s="36">
        <f t="shared" si="30"/>
        <v>-2</v>
      </c>
      <c r="L77" s="37">
        <f t="shared" si="31"/>
        <v>-1</v>
      </c>
      <c r="M77" s="5">
        <v>2120</v>
      </c>
      <c r="N77" s="5"/>
      <c r="O77" s="40">
        <f t="shared" si="32"/>
        <v>-2120</v>
      </c>
      <c r="P77" s="37">
        <f t="shared" si="33"/>
        <v>-1</v>
      </c>
    </row>
    <row r="78" spans="1:16" x14ac:dyDescent="0.25">
      <c r="A78" t="s">
        <v>1</v>
      </c>
      <c r="B78" t="s">
        <v>148</v>
      </c>
      <c r="C78" t="s">
        <v>149</v>
      </c>
      <c r="D78" t="s">
        <v>331</v>
      </c>
      <c r="E78" t="s">
        <v>332</v>
      </c>
      <c r="F78" t="s">
        <v>146</v>
      </c>
      <c r="G78" t="s">
        <v>154</v>
      </c>
      <c r="H78" t="s">
        <v>84</v>
      </c>
      <c r="I78" s="1">
        <v>1</v>
      </c>
      <c r="J78" s="1">
        <v>1</v>
      </c>
      <c r="K78" s="36">
        <f t="shared" si="30"/>
        <v>0</v>
      </c>
      <c r="L78" s="37">
        <f t="shared" si="31"/>
        <v>0</v>
      </c>
      <c r="M78" s="5">
        <v>500</v>
      </c>
      <c r="N78" s="5">
        <v>500</v>
      </c>
      <c r="O78" s="40">
        <f t="shared" si="32"/>
        <v>0</v>
      </c>
      <c r="P78" s="37">
        <f t="shared" si="33"/>
        <v>0</v>
      </c>
    </row>
    <row r="79" spans="1:16" x14ac:dyDescent="0.25">
      <c r="A79" t="s">
        <v>1</v>
      </c>
      <c r="B79" t="s">
        <v>148</v>
      </c>
      <c r="C79" t="s">
        <v>149</v>
      </c>
      <c r="D79" t="s">
        <v>333</v>
      </c>
      <c r="E79" t="s">
        <v>158</v>
      </c>
      <c r="F79" t="s">
        <v>146</v>
      </c>
      <c r="G79" t="s">
        <v>147</v>
      </c>
      <c r="H79" t="s">
        <v>84</v>
      </c>
      <c r="I79" s="1">
        <v>2</v>
      </c>
      <c r="J79" s="1">
        <v>1</v>
      </c>
      <c r="K79" s="36">
        <f t="shared" si="30"/>
        <v>-1</v>
      </c>
      <c r="L79" s="37">
        <f t="shared" si="31"/>
        <v>-0.5</v>
      </c>
      <c r="M79" s="5">
        <v>3000</v>
      </c>
      <c r="N79" s="5">
        <v>1500</v>
      </c>
      <c r="O79" s="40">
        <f t="shared" si="32"/>
        <v>-1500</v>
      </c>
      <c r="P79" s="37">
        <f t="shared" si="33"/>
        <v>-0.5</v>
      </c>
    </row>
    <row r="80" spans="1:16" x14ac:dyDescent="0.25">
      <c r="A80" t="s">
        <v>1</v>
      </c>
      <c r="B80" t="s">
        <v>148</v>
      </c>
      <c r="C80" t="s">
        <v>149</v>
      </c>
      <c r="D80" t="s">
        <v>334</v>
      </c>
      <c r="E80" t="s">
        <v>335</v>
      </c>
      <c r="F80" t="s">
        <v>146</v>
      </c>
      <c r="G80" t="s">
        <v>147</v>
      </c>
      <c r="H80" t="s">
        <v>84</v>
      </c>
      <c r="I80" s="1">
        <v>1</v>
      </c>
      <c r="J80" s="1">
        <v>1</v>
      </c>
      <c r="K80" s="36">
        <f t="shared" si="30"/>
        <v>0</v>
      </c>
      <c r="L80" s="37">
        <f t="shared" si="31"/>
        <v>0</v>
      </c>
      <c r="M80" s="5">
        <v>500</v>
      </c>
      <c r="N80" s="5">
        <v>500</v>
      </c>
      <c r="O80" s="40">
        <f t="shared" si="32"/>
        <v>0</v>
      </c>
      <c r="P80" s="37">
        <f t="shared" si="33"/>
        <v>0</v>
      </c>
    </row>
    <row r="81" spans="1:16" x14ac:dyDescent="0.25">
      <c r="A81" t="s">
        <v>1</v>
      </c>
      <c r="B81" t="s">
        <v>148</v>
      </c>
      <c r="C81" t="s">
        <v>149</v>
      </c>
      <c r="D81" t="s">
        <v>336</v>
      </c>
      <c r="E81" t="s">
        <v>337</v>
      </c>
      <c r="F81" t="s">
        <v>146</v>
      </c>
      <c r="G81" t="s">
        <v>147</v>
      </c>
      <c r="H81" t="s">
        <v>84</v>
      </c>
      <c r="I81" s="1">
        <v>1</v>
      </c>
      <c r="J81" s="1"/>
      <c r="K81" s="36">
        <f t="shared" si="30"/>
        <v>-1</v>
      </c>
      <c r="L81" s="37">
        <f t="shared" si="31"/>
        <v>-1</v>
      </c>
      <c r="M81" s="5">
        <v>1000</v>
      </c>
      <c r="N81" s="5"/>
      <c r="O81" s="40">
        <f t="shared" si="32"/>
        <v>-1000</v>
      </c>
      <c r="P81" s="37">
        <f t="shared" si="33"/>
        <v>-1</v>
      </c>
    </row>
    <row r="82" spans="1:16" x14ac:dyDescent="0.25">
      <c r="A82" t="s">
        <v>1</v>
      </c>
      <c r="B82" t="s">
        <v>148</v>
      </c>
      <c r="C82" t="s">
        <v>149</v>
      </c>
      <c r="D82" t="s">
        <v>338</v>
      </c>
      <c r="E82" t="s">
        <v>339</v>
      </c>
      <c r="F82" t="s">
        <v>146</v>
      </c>
      <c r="G82" t="s">
        <v>147</v>
      </c>
      <c r="H82" t="s">
        <v>84</v>
      </c>
      <c r="I82" s="1">
        <v>2</v>
      </c>
      <c r="J82" s="1">
        <v>2</v>
      </c>
      <c r="K82" s="36">
        <f t="shared" si="30"/>
        <v>0</v>
      </c>
      <c r="L82" s="37">
        <f t="shared" si="31"/>
        <v>0</v>
      </c>
      <c r="M82" s="5">
        <v>2400</v>
      </c>
      <c r="N82" s="5">
        <v>2900</v>
      </c>
      <c r="O82" s="40">
        <f t="shared" si="32"/>
        <v>500</v>
      </c>
      <c r="P82" s="37">
        <f t="shared" si="33"/>
        <v>0.20833333333333334</v>
      </c>
    </row>
    <row r="83" spans="1:16" x14ac:dyDescent="0.25">
      <c r="A83" t="s">
        <v>1</v>
      </c>
      <c r="B83" t="s">
        <v>148</v>
      </c>
      <c r="C83" t="s">
        <v>149</v>
      </c>
      <c r="D83" t="s">
        <v>340</v>
      </c>
      <c r="E83" t="s">
        <v>341</v>
      </c>
      <c r="F83" t="s">
        <v>146</v>
      </c>
      <c r="G83" t="s">
        <v>169</v>
      </c>
      <c r="H83" t="s">
        <v>84</v>
      </c>
      <c r="I83" s="1">
        <v>1</v>
      </c>
      <c r="J83" s="1">
        <v>1</v>
      </c>
      <c r="K83" s="36">
        <f t="shared" si="30"/>
        <v>0</v>
      </c>
      <c r="L83" s="37">
        <f t="shared" si="31"/>
        <v>0</v>
      </c>
      <c r="M83" s="5">
        <v>1000</v>
      </c>
      <c r="N83" s="5">
        <v>1000</v>
      </c>
      <c r="O83" s="40">
        <f t="shared" si="32"/>
        <v>0</v>
      </c>
      <c r="P83" s="37">
        <f t="shared" si="33"/>
        <v>0</v>
      </c>
    </row>
    <row r="84" spans="1:16" x14ac:dyDescent="0.25">
      <c r="A84" t="s">
        <v>1</v>
      </c>
      <c r="B84" t="s">
        <v>148</v>
      </c>
      <c r="C84" t="s">
        <v>149</v>
      </c>
      <c r="D84" t="s">
        <v>342</v>
      </c>
      <c r="E84" t="s">
        <v>343</v>
      </c>
      <c r="F84" t="s">
        <v>146</v>
      </c>
      <c r="G84" t="s">
        <v>147</v>
      </c>
      <c r="H84" t="s">
        <v>84</v>
      </c>
      <c r="I84" s="1">
        <v>1</v>
      </c>
      <c r="J84" s="1">
        <v>1</v>
      </c>
      <c r="K84" s="36">
        <f t="shared" si="30"/>
        <v>0</v>
      </c>
      <c r="L84" s="37">
        <f t="shared" si="31"/>
        <v>0</v>
      </c>
      <c r="M84" s="5">
        <v>500</v>
      </c>
      <c r="N84" s="5">
        <v>500</v>
      </c>
      <c r="O84" s="40">
        <f t="shared" si="32"/>
        <v>0</v>
      </c>
      <c r="P84" s="37">
        <f t="shared" si="33"/>
        <v>0</v>
      </c>
    </row>
    <row r="85" spans="1:16" x14ac:dyDescent="0.25">
      <c r="A85" t="s">
        <v>1</v>
      </c>
      <c r="B85" t="s">
        <v>148</v>
      </c>
      <c r="C85" t="s">
        <v>149</v>
      </c>
      <c r="D85" t="s">
        <v>344</v>
      </c>
      <c r="E85" t="s">
        <v>345</v>
      </c>
      <c r="F85" t="s">
        <v>146</v>
      </c>
      <c r="G85" t="s">
        <v>147</v>
      </c>
      <c r="H85" t="s">
        <v>84</v>
      </c>
      <c r="I85" s="1">
        <v>3</v>
      </c>
      <c r="J85" s="1">
        <v>1</v>
      </c>
      <c r="K85" s="36">
        <f t="shared" si="30"/>
        <v>-2</v>
      </c>
      <c r="L85" s="37">
        <f t="shared" si="31"/>
        <v>-0.66666666666666663</v>
      </c>
      <c r="M85" s="5">
        <v>1700</v>
      </c>
      <c r="N85" s="5">
        <v>600</v>
      </c>
      <c r="O85" s="40">
        <f t="shared" si="32"/>
        <v>-1100</v>
      </c>
      <c r="P85" s="37">
        <f t="shared" si="33"/>
        <v>-0.6470588235294118</v>
      </c>
    </row>
    <row r="86" spans="1:16" x14ac:dyDescent="0.25">
      <c r="A86" t="s">
        <v>1</v>
      </c>
      <c r="B86" t="s">
        <v>148</v>
      </c>
      <c r="C86" t="s">
        <v>149</v>
      </c>
      <c r="D86" t="s">
        <v>346</v>
      </c>
      <c r="E86" t="s">
        <v>347</v>
      </c>
      <c r="F86" t="s">
        <v>180</v>
      </c>
      <c r="G86" t="s">
        <v>147</v>
      </c>
      <c r="H86" t="s">
        <v>84</v>
      </c>
      <c r="I86" s="1">
        <v>1</v>
      </c>
      <c r="J86" s="1">
        <v>1</v>
      </c>
      <c r="K86" s="36">
        <f t="shared" si="30"/>
        <v>0</v>
      </c>
      <c r="L86" s="37">
        <f t="shared" si="31"/>
        <v>0</v>
      </c>
      <c r="M86" s="5">
        <v>1000</v>
      </c>
      <c r="N86" s="5">
        <v>1000</v>
      </c>
      <c r="O86" s="40">
        <f t="shared" si="32"/>
        <v>0</v>
      </c>
      <c r="P86" s="37">
        <f t="shared" si="33"/>
        <v>0</v>
      </c>
    </row>
    <row r="87" spans="1:16" x14ac:dyDescent="0.25">
      <c r="A87" t="s">
        <v>1</v>
      </c>
      <c r="B87" t="s">
        <v>148</v>
      </c>
      <c r="C87" t="s">
        <v>149</v>
      </c>
      <c r="D87" t="s">
        <v>348</v>
      </c>
      <c r="E87" t="s">
        <v>236</v>
      </c>
      <c r="F87" t="s">
        <v>180</v>
      </c>
      <c r="G87" t="s">
        <v>147</v>
      </c>
      <c r="H87" t="s">
        <v>84</v>
      </c>
      <c r="I87" s="1">
        <v>10</v>
      </c>
      <c r="J87" s="1">
        <v>3</v>
      </c>
      <c r="K87" s="36">
        <f t="shared" si="30"/>
        <v>-7</v>
      </c>
      <c r="L87" s="37">
        <f t="shared" si="31"/>
        <v>-0.7</v>
      </c>
      <c r="M87" s="5">
        <v>15000</v>
      </c>
      <c r="N87" s="5">
        <v>4500</v>
      </c>
      <c r="O87" s="40">
        <f t="shared" si="32"/>
        <v>-10500</v>
      </c>
      <c r="P87" s="37">
        <f t="shared" si="33"/>
        <v>-0.7</v>
      </c>
    </row>
    <row r="88" spans="1:16" x14ac:dyDescent="0.25">
      <c r="A88" t="s">
        <v>1</v>
      </c>
      <c r="B88" t="s">
        <v>148</v>
      </c>
      <c r="C88" t="s">
        <v>149</v>
      </c>
      <c r="D88" t="s">
        <v>349</v>
      </c>
      <c r="E88" t="s">
        <v>350</v>
      </c>
      <c r="F88" t="s">
        <v>180</v>
      </c>
      <c r="G88" t="s">
        <v>147</v>
      </c>
      <c r="H88" t="s">
        <v>84</v>
      </c>
      <c r="I88" s="1">
        <v>2</v>
      </c>
      <c r="J88" s="1">
        <v>2</v>
      </c>
      <c r="K88" s="36">
        <f t="shared" si="30"/>
        <v>0</v>
      </c>
      <c r="L88" s="37">
        <f t="shared" si="31"/>
        <v>0</v>
      </c>
      <c r="M88" s="5">
        <v>2000</v>
      </c>
      <c r="N88" s="5">
        <v>2000</v>
      </c>
      <c r="O88" s="40">
        <f t="shared" si="32"/>
        <v>0</v>
      </c>
      <c r="P88" s="37">
        <f t="shared" si="33"/>
        <v>0</v>
      </c>
    </row>
    <row r="89" spans="1:16" x14ac:dyDescent="0.25">
      <c r="A89" t="s">
        <v>1</v>
      </c>
      <c r="B89" t="s">
        <v>148</v>
      </c>
      <c r="C89" t="s">
        <v>149</v>
      </c>
      <c r="D89" t="s">
        <v>351</v>
      </c>
      <c r="E89" t="s">
        <v>352</v>
      </c>
      <c r="F89" t="s">
        <v>146</v>
      </c>
      <c r="G89" t="s">
        <v>147</v>
      </c>
      <c r="H89" t="s">
        <v>84</v>
      </c>
      <c r="I89" s="1">
        <v>2</v>
      </c>
      <c r="J89" s="1">
        <v>2</v>
      </c>
      <c r="K89" s="36">
        <f t="shared" si="30"/>
        <v>0</v>
      </c>
      <c r="L89" s="37">
        <f t="shared" si="31"/>
        <v>0</v>
      </c>
      <c r="M89" s="5">
        <v>2000</v>
      </c>
      <c r="N89" s="5">
        <v>2000</v>
      </c>
      <c r="O89" s="40">
        <f t="shared" si="32"/>
        <v>0</v>
      </c>
      <c r="P89" s="37">
        <f t="shared" si="33"/>
        <v>0</v>
      </c>
    </row>
    <row r="90" spans="1:16" x14ac:dyDescent="0.25">
      <c r="A90" t="s">
        <v>1</v>
      </c>
      <c r="B90" t="s">
        <v>148</v>
      </c>
      <c r="C90" t="s">
        <v>149</v>
      </c>
      <c r="D90" t="s">
        <v>353</v>
      </c>
      <c r="E90" t="s">
        <v>354</v>
      </c>
      <c r="F90" t="s">
        <v>146</v>
      </c>
      <c r="G90" t="s">
        <v>147</v>
      </c>
      <c r="H90" t="s">
        <v>84</v>
      </c>
      <c r="I90" s="1"/>
      <c r="J90" s="1">
        <v>1</v>
      </c>
      <c r="K90" s="36">
        <f t="shared" si="30"/>
        <v>1</v>
      </c>
      <c r="L90" s="38" t="s">
        <v>116</v>
      </c>
      <c r="M90" s="5"/>
      <c r="N90" s="5">
        <v>500</v>
      </c>
      <c r="O90" s="40">
        <f t="shared" si="32"/>
        <v>500</v>
      </c>
      <c r="P90" s="38" t="s">
        <v>116</v>
      </c>
    </row>
    <row r="91" spans="1:16" x14ac:dyDescent="0.25">
      <c r="A91" t="s">
        <v>1</v>
      </c>
      <c r="B91" t="s">
        <v>148</v>
      </c>
      <c r="C91" t="s">
        <v>149</v>
      </c>
      <c r="D91" t="s">
        <v>355</v>
      </c>
      <c r="E91" t="s">
        <v>356</v>
      </c>
      <c r="F91" t="s">
        <v>146</v>
      </c>
      <c r="G91" t="s">
        <v>154</v>
      </c>
      <c r="H91" t="s">
        <v>84</v>
      </c>
      <c r="I91" s="1">
        <v>2</v>
      </c>
      <c r="J91" s="1"/>
      <c r="K91" s="36">
        <f t="shared" si="30"/>
        <v>-2</v>
      </c>
      <c r="L91" s="37">
        <f t="shared" si="31"/>
        <v>-1</v>
      </c>
      <c r="M91" s="5">
        <v>1000</v>
      </c>
      <c r="N91" s="5"/>
      <c r="O91" s="40">
        <f t="shared" si="32"/>
        <v>-1000</v>
      </c>
      <c r="P91" s="37">
        <f t="shared" si="33"/>
        <v>-1</v>
      </c>
    </row>
    <row r="92" spans="1:16" x14ac:dyDescent="0.25">
      <c r="A92" t="s">
        <v>1</v>
      </c>
      <c r="B92" t="s">
        <v>148</v>
      </c>
      <c r="C92" t="s">
        <v>149</v>
      </c>
      <c r="D92" t="s">
        <v>357</v>
      </c>
      <c r="E92" t="s">
        <v>358</v>
      </c>
      <c r="F92" t="s">
        <v>180</v>
      </c>
      <c r="G92" t="s">
        <v>147</v>
      </c>
      <c r="H92" t="s">
        <v>84</v>
      </c>
      <c r="I92" s="1">
        <v>2</v>
      </c>
      <c r="J92" s="1">
        <v>3</v>
      </c>
      <c r="K92" s="36">
        <f t="shared" si="30"/>
        <v>1</v>
      </c>
      <c r="L92" s="37">
        <f t="shared" si="31"/>
        <v>0.5</v>
      </c>
      <c r="M92" s="5">
        <v>1000</v>
      </c>
      <c r="N92" s="5">
        <v>1500</v>
      </c>
      <c r="O92" s="40">
        <f t="shared" si="32"/>
        <v>500</v>
      </c>
      <c r="P92" s="37">
        <f t="shared" si="33"/>
        <v>0.5</v>
      </c>
    </row>
    <row r="93" spans="1:16" x14ac:dyDescent="0.25">
      <c r="A93" t="s">
        <v>1</v>
      </c>
      <c r="B93" t="s">
        <v>148</v>
      </c>
      <c r="C93" t="s">
        <v>149</v>
      </c>
      <c r="D93" t="s">
        <v>359</v>
      </c>
      <c r="E93" t="s">
        <v>200</v>
      </c>
      <c r="F93" t="s">
        <v>146</v>
      </c>
      <c r="G93" t="s">
        <v>253</v>
      </c>
      <c r="H93" t="s">
        <v>84</v>
      </c>
      <c r="I93" s="1">
        <v>1</v>
      </c>
      <c r="J93" s="1">
        <v>1</v>
      </c>
      <c r="K93" s="36">
        <f t="shared" si="30"/>
        <v>0</v>
      </c>
      <c r="L93" s="37">
        <f t="shared" si="31"/>
        <v>0</v>
      </c>
      <c r="M93" s="5">
        <v>1000</v>
      </c>
      <c r="N93" s="5">
        <v>1000</v>
      </c>
      <c r="O93" s="40">
        <f t="shared" si="32"/>
        <v>0</v>
      </c>
      <c r="P93" s="37">
        <f t="shared" si="33"/>
        <v>0</v>
      </c>
    </row>
    <row r="94" spans="1:16" x14ac:dyDescent="0.25">
      <c r="A94" t="s">
        <v>1</v>
      </c>
      <c r="B94" t="s">
        <v>148</v>
      </c>
      <c r="C94" t="s">
        <v>149</v>
      </c>
      <c r="D94" t="s">
        <v>360</v>
      </c>
      <c r="E94" t="s">
        <v>361</v>
      </c>
      <c r="F94" t="s">
        <v>146</v>
      </c>
      <c r="G94" t="s">
        <v>253</v>
      </c>
      <c r="H94" t="s">
        <v>84</v>
      </c>
      <c r="I94" s="1"/>
      <c r="J94" s="1">
        <v>8</v>
      </c>
      <c r="K94" s="36">
        <f t="shared" si="30"/>
        <v>8</v>
      </c>
      <c r="L94" s="38" t="s">
        <v>116</v>
      </c>
      <c r="M94" s="5"/>
      <c r="N94" s="5">
        <v>4000</v>
      </c>
      <c r="O94" s="40">
        <f t="shared" si="32"/>
        <v>4000</v>
      </c>
      <c r="P94" s="38" t="s">
        <v>116</v>
      </c>
    </row>
    <row r="95" spans="1:16" x14ac:dyDescent="0.25">
      <c r="A95" t="s">
        <v>1</v>
      </c>
      <c r="B95" t="s">
        <v>148</v>
      </c>
      <c r="C95" t="s">
        <v>149</v>
      </c>
      <c r="D95" t="s">
        <v>362</v>
      </c>
      <c r="E95" t="s">
        <v>363</v>
      </c>
      <c r="F95" t="s">
        <v>146</v>
      </c>
      <c r="G95" t="s">
        <v>253</v>
      </c>
      <c r="H95" t="s">
        <v>84</v>
      </c>
      <c r="I95" s="1">
        <v>1</v>
      </c>
      <c r="J95" s="1"/>
      <c r="K95" s="36">
        <f t="shared" si="30"/>
        <v>-1</v>
      </c>
      <c r="L95" s="37">
        <f t="shared" si="31"/>
        <v>-1</v>
      </c>
      <c r="M95" s="5">
        <v>500</v>
      </c>
      <c r="N95" s="5"/>
      <c r="O95" s="40">
        <f t="shared" si="32"/>
        <v>-500</v>
      </c>
      <c r="P95" s="37">
        <f t="shared" si="33"/>
        <v>-1</v>
      </c>
    </row>
    <row r="96" spans="1:16" x14ac:dyDescent="0.25">
      <c r="A96" t="s">
        <v>1</v>
      </c>
      <c r="B96" t="s">
        <v>148</v>
      </c>
      <c r="C96" t="s">
        <v>149</v>
      </c>
      <c r="D96" t="s">
        <v>364</v>
      </c>
      <c r="E96" t="s">
        <v>365</v>
      </c>
      <c r="F96" t="s">
        <v>146</v>
      </c>
      <c r="G96" t="s">
        <v>253</v>
      </c>
      <c r="H96" t="s">
        <v>84</v>
      </c>
      <c r="I96" s="1">
        <v>2</v>
      </c>
      <c r="J96" s="1">
        <v>2</v>
      </c>
      <c r="K96" s="36">
        <f t="shared" si="30"/>
        <v>0</v>
      </c>
      <c r="L96" s="37">
        <f t="shared" si="31"/>
        <v>0</v>
      </c>
      <c r="M96" s="5">
        <v>1000</v>
      </c>
      <c r="N96" s="5">
        <v>1000</v>
      </c>
      <c r="O96" s="40">
        <f t="shared" si="32"/>
        <v>0</v>
      </c>
      <c r="P96" s="37">
        <f t="shared" si="33"/>
        <v>0</v>
      </c>
    </row>
    <row r="97" spans="1:16" x14ac:dyDescent="0.25">
      <c r="A97" t="s">
        <v>1</v>
      </c>
      <c r="B97" t="s">
        <v>148</v>
      </c>
      <c r="C97" t="s">
        <v>149</v>
      </c>
      <c r="D97" t="s">
        <v>366</v>
      </c>
      <c r="E97" t="s">
        <v>367</v>
      </c>
      <c r="F97" t="s">
        <v>146</v>
      </c>
      <c r="G97" t="s">
        <v>253</v>
      </c>
      <c r="H97" t="s">
        <v>84</v>
      </c>
      <c r="I97" s="1">
        <v>22</v>
      </c>
      <c r="J97" s="1">
        <v>20</v>
      </c>
      <c r="K97" s="36">
        <f t="shared" si="30"/>
        <v>-2</v>
      </c>
      <c r="L97" s="37">
        <f t="shared" si="31"/>
        <v>-9.0909090909090912E-2</v>
      </c>
      <c r="M97" s="5">
        <v>1100</v>
      </c>
      <c r="N97" s="5">
        <v>1000</v>
      </c>
      <c r="O97" s="40">
        <f t="shared" si="32"/>
        <v>-100</v>
      </c>
      <c r="P97" s="37">
        <f t="shared" si="33"/>
        <v>-9.0909090909090912E-2</v>
      </c>
    </row>
    <row r="98" spans="1:16" x14ac:dyDescent="0.25">
      <c r="A98" t="s">
        <v>1</v>
      </c>
      <c r="B98" t="s">
        <v>148</v>
      </c>
      <c r="C98" t="s">
        <v>149</v>
      </c>
      <c r="D98" t="s">
        <v>368</v>
      </c>
      <c r="E98" t="s">
        <v>369</v>
      </c>
      <c r="F98" t="s">
        <v>146</v>
      </c>
      <c r="G98" t="s">
        <v>253</v>
      </c>
      <c r="H98" t="s">
        <v>84</v>
      </c>
      <c r="I98" s="1">
        <v>2</v>
      </c>
      <c r="J98" s="1">
        <v>7</v>
      </c>
      <c r="K98" s="36">
        <f t="shared" si="30"/>
        <v>5</v>
      </c>
      <c r="L98" s="37">
        <f t="shared" si="31"/>
        <v>2.5</v>
      </c>
      <c r="M98" s="5">
        <v>2000</v>
      </c>
      <c r="N98" s="5">
        <v>4500</v>
      </c>
      <c r="O98" s="40">
        <f t="shared" si="32"/>
        <v>2500</v>
      </c>
      <c r="P98" s="37">
        <f t="shared" si="33"/>
        <v>1.25</v>
      </c>
    </row>
    <row r="99" spans="1:16" x14ac:dyDescent="0.25">
      <c r="A99" t="s">
        <v>1</v>
      </c>
      <c r="B99" t="s">
        <v>148</v>
      </c>
      <c r="C99" t="s">
        <v>149</v>
      </c>
      <c r="D99" t="s">
        <v>370</v>
      </c>
      <c r="E99" t="s">
        <v>371</v>
      </c>
      <c r="F99" t="s">
        <v>146</v>
      </c>
      <c r="G99" t="s">
        <v>253</v>
      </c>
      <c r="H99" t="s">
        <v>84</v>
      </c>
      <c r="I99" s="1">
        <v>6</v>
      </c>
      <c r="J99" s="1">
        <v>6</v>
      </c>
      <c r="K99" s="36">
        <f t="shared" si="30"/>
        <v>0</v>
      </c>
      <c r="L99" s="37">
        <f t="shared" si="31"/>
        <v>0</v>
      </c>
      <c r="M99" s="5">
        <v>4500</v>
      </c>
      <c r="N99" s="5">
        <v>4000</v>
      </c>
      <c r="O99" s="40">
        <f t="shared" si="32"/>
        <v>-500</v>
      </c>
      <c r="P99" s="37">
        <f t="shared" si="33"/>
        <v>-0.1111111111111111</v>
      </c>
    </row>
    <row r="100" spans="1:16" x14ac:dyDescent="0.25">
      <c r="A100" t="s">
        <v>1</v>
      </c>
      <c r="B100" t="s">
        <v>148</v>
      </c>
      <c r="C100" t="s">
        <v>149</v>
      </c>
      <c r="D100" t="s">
        <v>372</v>
      </c>
      <c r="E100" t="s">
        <v>373</v>
      </c>
      <c r="F100" t="s">
        <v>146</v>
      </c>
      <c r="G100" t="s">
        <v>253</v>
      </c>
      <c r="H100" t="s">
        <v>84</v>
      </c>
      <c r="I100" s="1">
        <v>4</v>
      </c>
      <c r="J100" s="1">
        <v>3</v>
      </c>
      <c r="K100" s="36">
        <f t="shared" si="30"/>
        <v>-1</v>
      </c>
      <c r="L100" s="37">
        <f t="shared" si="31"/>
        <v>-0.25</v>
      </c>
      <c r="M100" s="5">
        <v>2350</v>
      </c>
      <c r="N100" s="5">
        <v>1500</v>
      </c>
      <c r="O100" s="40">
        <f t="shared" si="32"/>
        <v>-850</v>
      </c>
      <c r="P100" s="37">
        <f t="shared" si="33"/>
        <v>-0.36170212765957449</v>
      </c>
    </row>
    <row r="101" spans="1:16" x14ac:dyDescent="0.25">
      <c r="A101" t="s">
        <v>1</v>
      </c>
      <c r="B101" t="s">
        <v>148</v>
      </c>
      <c r="C101" t="s">
        <v>149</v>
      </c>
      <c r="D101" t="s">
        <v>374</v>
      </c>
      <c r="E101" t="s">
        <v>375</v>
      </c>
      <c r="F101" t="s">
        <v>146</v>
      </c>
      <c r="G101" t="s">
        <v>253</v>
      </c>
      <c r="H101" t="s">
        <v>84</v>
      </c>
      <c r="I101" s="1">
        <v>10</v>
      </c>
      <c r="J101" s="1">
        <v>18</v>
      </c>
      <c r="K101" s="36">
        <f t="shared" si="30"/>
        <v>8</v>
      </c>
      <c r="L101" s="37">
        <f t="shared" si="31"/>
        <v>0.8</v>
      </c>
      <c r="M101" s="5">
        <v>5500</v>
      </c>
      <c r="N101" s="5">
        <v>10000</v>
      </c>
      <c r="O101" s="40">
        <f t="shared" si="32"/>
        <v>4500</v>
      </c>
      <c r="P101" s="37">
        <f t="shared" si="33"/>
        <v>0.81818181818181823</v>
      </c>
    </row>
    <row r="102" spans="1:16" x14ac:dyDescent="0.25">
      <c r="A102" t="s">
        <v>1</v>
      </c>
      <c r="B102" t="s">
        <v>148</v>
      </c>
      <c r="C102" t="s">
        <v>149</v>
      </c>
      <c r="D102" t="s">
        <v>376</v>
      </c>
      <c r="E102" t="s">
        <v>377</v>
      </c>
      <c r="F102" t="s">
        <v>146</v>
      </c>
      <c r="G102" t="s">
        <v>253</v>
      </c>
      <c r="H102" t="s">
        <v>84</v>
      </c>
      <c r="I102" s="1">
        <v>2</v>
      </c>
      <c r="J102" s="1">
        <v>4</v>
      </c>
      <c r="K102" s="36">
        <f t="shared" si="30"/>
        <v>2</v>
      </c>
      <c r="L102" s="37">
        <f t="shared" si="31"/>
        <v>1</v>
      </c>
      <c r="M102" s="5">
        <v>2000</v>
      </c>
      <c r="N102" s="5">
        <v>4200</v>
      </c>
      <c r="O102" s="40">
        <f t="shared" si="32"/>
        <v>2200</v>
      </c>
      <c r="P102" s="37">
        <f t="shared" si="33"/>
        <v>1.1000000000000001</v>
      </c>
    </row>
    <row r="103" spans="1:16" x14ac:dyDescent="0.25">
      <c r="A103" t="s">
        <v>1</v>
      </c>
      <c r="B103" t="s">
        <v>148</v>
      </c>
      <c r="C103" t="s">
        <v>149</v>
      </c>
      <c r="D103" t="s">
        <v>378</v>
      </c>
      <c r="E103" t="s">
        <v>379</v>
      </c>
      <c r="F103" t="s">
        <v>180</v>
      </c>
      <c r="G103" t="s">
        <v>147</v>
      </c>
      <c r="H103" t="s">
        <v>84</v>
      </c>
      <c r="I103" s="1"/>
      <c r="J103" s="1">
        <v>4</v>
      </c>
      <c r="K103" s="36">
        <f t="shared" si="30"/>
        <v>4</v>
      </c>
      <c r="L103" s="38" t="s">
        <v>116</v>
      </c>
      <c r="M103" s="5"/>
      <c r="N103" s="5">
        <v>2000</v>
      </c>
      <c r="O103" s="40">
        <f t="shared" si="32"/>
        <v>2000</v>
      </c>
      <c r="P103" s="38" t="s">
        <v>116</v>
      </c>
    </row>
    <row r="104" spans="1:16" x14ac:dyDescent="0.25">
      <c r="A104" t="s">
        <v>1</v>
      </c>
      <c r="B104" t="s">
        <v>148</v>
      </c>
      <c r="C104" t="s">
        <v>149</v>
      </c>
      <c r="D104" t="s">
        <v>380</v>
      </c>
      <c r="E104" t="s">
        <v>381</v>
      </c>
      <c r="F104" t="s">
        <v>180</v>
      </c>
      <c r="G104" t="s">
        <v>147</v>
      </c>
      <c r="H104" t="s">
        <v>84</v>
      </c>
      <c r="I104" s="1">
        <v>1</v>
      </c>
      <c r="J104" s="1">
        <v>2</v>
      </c>
      <c r="K104" s="36">
        <f t="shared" si="30"/>
        <v>1</v>
      </c>
      <c r="L104" s="37">
        <f t="shared" si="31"/>
        <v>1</v>
      </c>
      <c r="M104" s="5">
        <v>500</v>
      </c>
      <c r="N104" s="5">
        <v>1000</v>
      </c>
      <c r="O104" s="40">
        <f t="shared" si="32"/>
        <v>500</v>
      </c>
      <c r="P104" s="37">
        <f t="shared" si="33"/>
        <v>1</v>
      </c>
    </row>
    <row r="105" spans="1:16" x14ac:dyDescent="0.25">
      <c r="A105" t="s">
        <v>1</v>
      </c>
      <c r="B105" t="s">
        <v>148</v>
      </c>
      <c r="C105" t="s">
        <v>149</v>
      </c>
      <c r="D105" t="s">
        <v>382</v>
      </c>
      <c r="E105" t="s">
        <v>383</v>
      </c>
      <c r="F105" t="s">
        <v>146</v>
      </c>
      <c r="G105" t="s">
        <v>147</v>
      </c>
      <c r="H105" t="s">
        <v>84</v>
      </c>
      <c r="I105" s="1">
        <v>1</v>
      </c>
      <c r="J105" s="1"/>
      <c r="K105" s="36">
        <f t="shared" si="30"/>
        <v>-1</v>
      </c>
      <c r="L105" s="37">
        <f t="shared" si="31"/>
        <v>-1</v>
      </c>
      <c r="M105" s="5">
        <v>1000</v>
      </c>
      <c r="N105" s="5"/>
      <c r="O105" s="40">
        <f t="shared" si="32"/>
        <v>-1000</v>
      </c>
      <c r="P105" s="37">
        <f t="shared" si="33"/>
        <v>-1</v>
      </c>
    </row>
    <row r="106" spans="1:16" x14ac:dyDescent="0.25">
      <c r="A106" t="s">
        <v>1</v>
      </c>
      <c r="B106" t="s">
        <v>148</v>
      </c>
      <c r="C106" t="s">
        <v>149</v>
      </c>
      <c r="D106" t="s">
        <v>384</v>
      </c>
      <c r="E106" t="s">
        <v>385</v>
      </c>
      <c r="F106" t="s">
        <v>146</v>
      </c>
      <c r="G106" t="s">
        <v>147</v>
      </c>
      <c r="H106" t="s">
        <v>84</v>
      </c>
      <c r="I106" s="1">
        <v>2</v>
      </c>
      <c r="J106" s="1">
        <v>2</v>
      </c>
      <c r="K106" s="36">
        <f t="shared" si="30"/>
        <v>0</v>
      </c>
      <c r="L106" s="37">
        <f t="shared" si="31"/>
        <v>0</v>
      </c>
      <c r="M106" s="5">
        <v>1000</v>
      </c>
      <c r="N106" s="5">
        <v>1000</v>
      </c>
      <c r="O106" s="40">
        <f t="shared" si="32"/>
        <v>0</v>
      </c>
      <c r="P106" s="37">
        <f t="shared" si="33"/>
        <v>0</v>
      </c>
    </row>
    <row r="107" spans="1:16" x14ac:dyDescent="0.25">
      <c r="A107" t="s">
        <v>1</v>
      </c>
      <c r="B107" t="s">
        <v>148</v>
      </c>
      <c r="C107" t="s">
        <v>149</v>
      </c>
      <c r="D107" t="s">
        <v>386</v>
      </c>
      <c r="E107" t="s">
        <v>387</v>
      </c>
      <c r="F107" t="s">
        <v>180</v>
      </c>
      <c r="G107" t="s">
        <v>147</v>
      </c>
      <c r="H107" t="s">
        <v>84</v>
      </c>
      <c r="I107" s="1">
        <v>3</v>
      </c>
      <c r="J107" s="1">
        <v>2</v>
      </c>
      <c r="K107" s="36">
        <f t="shared" si="30"/>
        <v>-1</v>
      </c>
      <c r="L107" s="37">
        <f t="shared" si="31"/>
        <v>-0.33333333333333331</v>
      </c>
      <c r="M107" s="5">
        <v>3000</v>
      </c>
      <c r="N107" s="5">
        <v>2000</v>
      </c>
      <c r="O107" s="40">
        <f t="shared" si="32"/>
        <v>-1000</v>
      </c>
      <c r="P107" s="37">
        <f t="shared" si="33"/>
        <v>-0.33333333333333331</v>
      </c>
    </row>
    <row r="108" spans="1:16" x14ac:dyDescent="0.25">
      <c r="A108" t="s">
        <v>1</v>
      </c>
      <c r="B108" t="s">
        <v>148</v>
      </c>
      <c r="C108" t="s">
        <v>149</v>
      </c>
      <c r="D108" t="s">
        <v>388</v>
      </c>
      <c r="E108" t="s">
        <v>389</v>
      </c>
      <c r="F108" t="s">
        <v>146</v>
      </c>
      <c r="G108" t="s">
        <v>147</v>
      </c>
      <c r="H108" t="s">
        <v>84</v>
      </c>
      <c r="I108" s="1">
        <v>2</v>
      </c>
      <c r="J108" s="1">
        <v>2</v>
      </c>
      <c r="K108" s="36">
        <f t="shared" si="30"/>
        <v>0</v>
      </c>
      <c r="L108" s="37">
        <f t="shared" si="31"/>
        <v>0</v>
      </c>
      <c r="M108" s="5">
        <v>1000</v>
      </c>
      <c r="N108" s="5">
        <v>1000</v>
      </c>
      <c r="O108" s="40">
        <f t="shared" si="32"/>
        <v>0</v>
      </c>
      <c r="P108" s="37">
        <f t="shared" si="33"/>
        <v>0</v>
      </c>
    </row>
    <row r="109" spans="1:16" x14ac:dyDescent="0.25">
      <c r="A109" t="s">
        <v>1</v>
      </c>
      <c r="B109" t="s">
        <v>148</v>
      </c>
      <c r="C109" t="s">
        <v>149</v>
      </c>
      <c r="D109" t="s">
        <v>390</v>
      </c>
      <c r="E109" t="s">
        <v>391</v>
      </c>
      <c r="F109" t="s">
        <v>180</v>
      </c>
      <c r="G109" t="s">
        <v>147</v>
      </c>
      <c r="H109" t="s">
        <v>84</v>
      </c>
      <c r="I109" s="1">
        <v>1</v>
      </c>
      <c r="J109" s="1">
        <v>1</v>
      </c>
      <c r="K109" s="36">
        <f t="shared" si="30"/>
        <v>0</v>
      </c>
      <c r="L109" s="37">
        <f t="shared" si="31"/>
        <v>0</v>
      </c>
      <c r="M109" s="5">
        <v>500</v>
      </c>
      <c r="N109" s="5">
        <v>500</v>
      </c>
      <c r="O109" s="40">
        <f t="shared" si="32"/>
        <v>0</v>
      </c>
      <c r="P109" s="37">
        <f t="shared" si="33"/>
        <v>0</v>
      </c>
    </row>
    <row r="110" spans="1:16" x14ac:dyDescent="0.25">
      <c r="A110" t="s">
        <v>1</v>
      </c>
      <c r="B110" t="s">
        <v>148</v>
      </c>
      <c r="C110" t="s">
        <v>149</v>
      </c>
      <c r="D110" t="s">
        <v>392</v>
      </c>
      <c r="E110" t="s">
        <v>255</v>
      </c>
      <c r="F110" t="s">
        <v>180</v>
      </c>
      <c r="G110" t="s">
        <v>147</v>
      </c>
      <c r="H110" t="s">
        <v>84</v>
      </c>
      <c r="I110" s="1">
        <v>6</v>
      </c>
      <c r="J110" s="1">
        <v>11</v>
      </c>
      <c r="K110" s="36">
        <f t="shared" si="30"/>
        <v>5</v>
      </c>
      <c r="L110" s="37">
        <f t="shared" si="31"/>
        <v>0.83333333333333337</v>
      </c>
      <c r="M110" s="5">
        <v>9000</v>
      </c>
      <c r="N110" s="5">
        <v>16500</v>
      </c>
      <c r="O110" s="40">
        <f t="shared" si="32"/>
        <v>7500</v>
      </c>
      <c r="P110" s="37">
        <f t="shared" si="33"/>
        <v>0.83333333333333337</v>
      </c>
    </row>
    <row r="111" spans="1:16" x14ac:dyDescent="0.25">
      <c r="A111" t="s">
        <v>1</v>
      </c>
      <c r="B111" t="s">
        <v>148</v>
      </c>
      <c r="C111" t="s">
        <v>149</v>
      </c>
      <c r="D111" t="s">
        <v>393</v>
      </c>
      <c r="E111" t="s">
        <v>394</v>
      </c>
      <c r="F111" t="s">
        <v>180</v>
      </c>
      <c r="G111" t="s">
        <v>147</v>
      </c>
      <c r="H111" t="s">
        <v>84</v>
      </c>
      <c r="I111" s="1">
        <v>6</v>
      </c>
      <c r="J111" s="1">
        <v>5</v>
      </c>
      <c r="K111" s="36">
        <f t="shared" si="30"/>
        <v>-1</v>
      </c>
      <c r="L111" s="37">
        <f t="shared" si="31"/>
        <v>-0.16666666666666666</v>
      </c>
      <c r="M111" s="5">
        <v>12000</v>
      </c>
      <c r="N111" s="5">
        <v>9000</v>
      </c>
      <c r="O111" s="40">
        <f t="shared" si="32"/>
        <v>-3000</v>
      </c>
      <c r="P111" s="37">
        <f t="shared" si="33"/>
        <v>-0.25</v>
      </c>
    </row>
    <row r="112" spans="1:16" x14ac:dyDescent="0.25">
      <c r="A112" t="s">
        <v>1</v>
      </c>
      <c r="B112" t="s">
        <v>148</v>
      </c>
      <c r="C112" t="s">
        <v>149</v>
      </c>
      <c r="D112" t="s">
        <v>395</v>
      </c>
      <c r="E112" t="s">
        <v>396</v>
      </c>
      <c r="F112" t="s">
        <v>146</v>
      </c>
      <c r="G112" t="s">
        <v>147</v>
      </c>
      <c r="H112" t="s">
        <v>84</v>
      </c>
      <c r="I112" s="1">
        <v>1</v>
      </c>
      <c r="J112" s="1">
        <v>1</v>
      </c>
      <c r="K112" s="36">
        <f t="shared" si="30"/>
        <v>0</v>
      </c>
      <c r="L112" s="37">
        <f t="shared" si="31"/>
        <v>0</v>
      </c>
      <c r="M112" s="5">
        <v>500</v>
      </c>
      <c r="N112" s="5">
        <v>500</v>
      </c>
      <c r="O112" s="40">
        <f t="shared" si="32"/>
        <v>0</v>
      </c>
      <c r="P112" s="37">
        <f t="shared" si="33"/>
        <v>0</v>
      </c>
    </row>
    <row r="113" spans="1:16" x14ac:dyDescent="0.25">
      <c r="A113" t="s">
        <v>1</v>
      </c>
      <c r="B113" t="s">
        <v>148</v>
      </c>
      <c r="C113" t="s">
        <v>149</v>
      </c>
      <c r="D113" t="s">
        <v>397</v>
      </c>
      <c r="E113" t="s">
        <v>398</v>
      </c>
      <c r="F113" t="s">
        <v>106</v>
      </c>
      <c r="G113" t="s">
        <v>147</v>
      </c>
      <c r="H113" t="s">
        <v>84</v>
      </c>
      <c r="I113" s="1">
        <v>94</v>
      </c>
      <c r="J113" s="1">
        <v>128</v>
      </c>
      <c r="K113" s="36">
        <f t="shared" si="30"/>
        <v>34</v>
      </c>
      <c r="L113" s="37">
        <f t="shared" si="31"/>
        <v>0.36170212765957449</v>
      </c>
      <c r="M113" s="5">
        <v>16450</v>
      </c>
      <c r="N113" s="5">
        <v>22400</v>
      </c>
      <c r="O113" s="40">
        <f t="shared" si="32"/>
        <v>5950</v>
      </c>
      <c r="P113" s="37">
        <f t="shared" si="33"/>
        <v>0.36170212765957449</v>
      </c>
    </row>
    <row r="114" spans="1:16" x14ac:dyDescent="0.25">
      <c r="A114" t="s">
        <v>1</v>
      </c>
      <c r="B114" t="s">
        <v>148</v>
      </c>
      <c r="C114" t="s">
        <v>149</v>
      </c>
      <c r="D114" t="s">
        <v>399</v>
      </c>
      <c r="E114" t="s">
        <v>400</v>
      </c>
      <c r="F114" t="s">
        <v>106</v>
      </c>
      <c r="G114" t="s">
        <v>169</v>
      </c>
      <c r="H114" t="s">
        <v>84</v>
      </c>
      <c r="I114" s="1">
        <v>20</v>
      </c>
      <c r="J114" s="1"/>
      <c r="K114" s="36">
        <f t="shared" si="30"/>
        <v>-20</v>
      </c>
      <c r="L114" s="37">
        <f t="shared" si="31"/>
        <v>-1</v>
      </c>
      <c r="M114" s="5">
        <v>20000</v>
      </c>
      <c r="N114" s="5"/>
      <c r="O114" s="40">
        <f t="shared" si="32"/>
        <v>-20000</v>
      </c>
      <c r="P114" s="37">
        <f t="shared" si="33"/>
        <v>-1</v>
      </c>
    </row>
    <row r="115" spans="1:16" x14ac:dyDescent="0.25">
      <c r="A115" t="s">
        <v>1</v>
      </c>
      <c r="B115" t="s">
        <v>148</v>
      </c>
      <c r="C115" t="s">
        <v>149</v>
      </c>
      <c r="D115" t="s">
        <v>401</v>
      </c>
      <c r="E115" t="s">
        <v>402</v>
      </c>
      <c r="F115" t="s">
        <v>146</v>
      </c>
      <c r="G115" t="s">
        <v>147</v>
      </c>
      <c r="H115" t="s">
        <v>84</v>
      </c>
      <c r="I115" s="1">
        <v>1</v>
      </c>
      <c r="J115" s="1"/>
      <c r="K115" s="36">
        <f t="shared" si="30"/>
        <v>-1</v>
      </c>
      <c r="L115" s="37">
        <f t="shared" si="31"/>
        <v>-1</v>
      </c>
      <c r="M115" s="5">
        <v>1000</v>
      </c>
      <c r="N115" s="5"/>
      <c r="O115" s="40">
        <f t="shared" si="32"/>
        <v>-1000</v>
      </c>
      <c r="P115" s="37">
        <f t="shared" si="33"/>
        <v>-1</v>
      </c>
    </row>
    <row r="116" spans="1:16" x14ac:dyDescent="0.25">
      <c r="A116" t="s">
        <v>1</v>
      </c>
      <c r="B116" t="s">
        <v>148</v>
      </c>
      <c r="C116" t="s">
        <v>149</v>
      </c>
      <c r="D116" t="s">
        <v>403</v>
      </c>
      <c r="E116" t="s">
        <v>404</v>
      </c>
      <c r="F116" t="s">
        <v>106</v>
      </c>
      <c r="G116" t="s">
        <v>94</v>
      </c>
      <c r="H116" t="s">
        <v>84</v>
      </c>
      <c r="I116" s="1">
        <v>3</v>
      </c>
      <c r="J116" s="1">
        <v>2</v>
      </c>
      <c r="K116" s="36">
        <f t="shared" si="30"/>
        <v>-1</v>
      </c>
      <c r="L116" s="37">
        <f t="shared" si="31"/>
        <v>-0.33333333333333331</v>
      </c>
      <c r="M116" s="5">
        <v>1127.5</v>
      </c>
      <c r="N116" s="5">
        <v>2687.6</v>
      </c>
      <c r="O116" s="40">
        <f t="shared" si="32"/>
        <v>1560.1</v>
      </c>
      <c r="P116" s="37">
        <f t="shared" si="33"/>
        <v>1.3836807095343679</v>
      </c>
    </row>
    <row r="117" spans="1:16" x14ac:dyDescent="0.25">
      <c r="A117" t="s">
        <v>1</v>
      </c>
      <c r="B117" t="s">
        <v>274</v>
      </c>
      <c r="C117" t="s">
        <v>275</v>
      </c>
      <c r="D117" t="s">
        <v>405</v>
      </c>
      <c r="E117" t="s">
        <v>406</v>
      </c>
      <c r="F117" t="s">
        <v>106</v>
      </c>
      <c r="G117" t="s">
        <v>107</v>
      </c>
      <c r="H117" t="s">
        <v>91</v>
      </c>
      <c r="I117" s="1">
        <v>2</v>
      </c>
      <c r="J117" s="1">
        <v>11</v>
      </c>
      <c r="K117" s="36">
        <f t="shared" ref="K117:K138" si="34">J117-I117</f>
        <v>9</v>
      </c>
      <c r="L117" s="37">
        <f t="shared" ref="L117:L138" si="35">K117/I117</f>
        <v>4.5</v>
      </c>
      <c r="M117" s="5">
        <v>2000</v>
      </c>
      <c r="N117" s="5">
        <v>46372</v>
      </c>
      <c r="O117" s="40">
        <f t="shared" ref="O117:O138" si="36">N117-M117</f>
        <v>44372</v>
      </c>
      <c r="P117" s="37">
        <f t="shared" ref="P117:P138" si="37">O117/M117</f>
        <v>22.186</v>
      </c>
    </row>
    <row r="118" spans="1:16" x14ac:dyDescent="0.25">
      <c r="A118" t="s">
        <v>1</v>
      </c>
      <c r="B118" t="s">
        <v>274</v>
      </c>
      <c r="C118" t="s">
        <v>275</v>
      </c>
      <c r="D118" t="s">
        <v>407</v>
      </c>
      <c r="E118" t="s">
        <v>408</v>
      </c>
      <c r="F118" t="s">
        <v>146</v>
      </c>
      <c r="G118" t="s">
        <v>107</v>
      </c>
      <c r="H118" t="s">
        <v>84</v>
      </c>
      <c r="I118" s="1">
        <v>1</v>
      </c>
      <c r="J118" s="1">
        <v>3</v>
      </c>
      <c r="K118" s="36">
        <f t="shared" si="34"/>
        <v>2</v>
      </c>
      <c r="L118" s="37">
        <f t="shared" si="35"/>
        <v>2</v>
      </c>
      <c r="M118" s="5">
        <v>1250</v>
      </c>
      <c r="N118" s="5">
        <v>3750</v>
      </c>
      <c r="O118" s="40">
        <f t="shared" si="36"/>
        <v>2500</v>
      </c>
      <c r="P118" s="37">
        <f t="shared" si="37"/>
        <v>2</v>
      </c>
    </row>
    <row r="119" spans="1:16" x14ac:dyDescent="0.25">
      <c r="A119" t="s">
        <v>1</v>
      </c>
      <c r="B119" t="s">
        <v>274</v>
      </c>
      <c r="C119" t="s">
        <v>275</v>
      </c>
      <c r="D119" t="s">
        <v>409</v>
      </c>
      <c r="E119" t="s">
        <v>410</v>
      </c>
      <c r="F119" t="s">
        <v>180</v>
      </c>
      <c r="G119" t="s">
        <v>107</v>
      </c>
      <c r="H119" t="s">
        <v>84</v>
      </c>
      <c r="I119" s="1">
        <v>1</v>
      </c>
      <c r="J119" s="1">
        <v>1</v>
      </c>
      <c r="K119" s="36">
        <f t="shared" si="34"/>
        <v>0</v>
      </c>
      <c r="L119" s="37">
        <f t="shared" si="35"/>
        <v>0</v>
      </c>
      <c r="M119" s="5">
        <v>700</v>
      </c>
      <c r="N119" s="5">
        <v>700</v>
      </c>
      <c r="O119" s="40">
        <f t="shared" si="36"/>
        <v>0</v>
      </c>
      <c r="P119" s="37">
        <f t="shared" si="37"/>
        <v>0</v>
      </c>
    </row>
    <row r="120" spans="1:16" x14ac:dyDescent="0.25">
      <c r="A120" t="s">
        <v>1</v>
      </c>
      <c r="B120" t="s">
        <v>274</v>
      </c>
      <c r="C120" t="s">
        <v>275</v>
      </c>
      <c r="D120" t="s">
        <v>411</v>
      </c>
      <c r="E120" t="s">
        <v>412</v>
      </c>
      <c r="F120" t="s">
        <v>180</v>
      </c>
      <c r="G120" t="s">
        <v>107</v>
      </c>
      <c r="H120" t="s">
        <v>84</v>
      </c>
      <c r="I120" s="1"/>
      <c r="J120" s="1">
        <v>1</v>
      </c>
      <c r="K120" s="36">
        <f t="shared" si="34"/>
        <v>1</v>
      </c>
      <c r="L120" s="38" t="s">
        <v>116</v>
      </c>
      <c r="M120" s="5"/>
      <c r="N120" s="5">
        <v>500</v>
      </c>
      <c r="O120" s="40">
        <f t="shared" si="36"/>
        <v>500</v>
      </c>
      <c r="P120" s="38" t="s">
        <v>116</v>
      </c>
    </row>
    <row r="121" spans="1:16" x14ac:dyDescent="0.25">
      <c r="A121" t="s">
        <v>1</v>
      </c>
      <c r="B121" t="s">
        <v>274</v>
      </c>
      <c r="C121" t="s">
        <v>275</v>
      </c>
      <c r="D121" t="s">
        <v>413</v>
      </c>
      <c r="E121" t="s">
        <v>414</v>
      </c>
      <c r="F121" t="s">
        <v>180</v>
      </c>
      <c r="G121" t="s">
        <v>107</v>
      </c>
      <c r="H121" t="s">
        <v>84</v>
      </c>
      <c r="I121" s="1">
        <v>2</v>
      </c>
      <c r="J121" s="1">
        <v>2</v>
      </c>
      <c r="K121" s="36">
        <f t="shared" si="34"/>
        <v>0</v>
      </c>
      <c r="L121" s="37">
        <f t="shared" si="35"/>
        <v>0</v>
      </c>
      <c r="M121" s="5">
        <v>1500</v>
      </c>
      <c r="N121" s="5">
        <v>1500</v>
      </c>
      <c r="O121" s="40">
        <f t="shared" si="36"/>
        <v>0</v>
      </c>
      <c r="P121" s="37">
        <f t="shared" si="37"/>
        <v>0</v>
      </c>
    </row>
    <row r="122" spans="1:16" x14ac:dyDescent="0.25">
      <c r="A122" t="s">
        <v>1</v>
      </c>
      <c r="B122" t="s">
        <v>274</v>
      </c>
      <c r="C122" t="s">
        <v>275</v>
      </c>
      <c r="D122" t="s">
        <v>415</v>
      </c>
      <c r="E122" t="s">
        <v>416</v>
      </c>
      <c r="F122" t="s">
        <v>180</v>
      </c>
      <c r="G122" t="s">
        <v>107</v>
      </c>
      <c r="H122" t="s">
        <v>84</v>
      </c>
      <c r="I122" s="1">
        <v>2</v>
      </c>
      <c r="J122" s="1">
        <v>3</v>
      </c>
      <c r="K122" s="36">
        <f t="shared" si="34"/>
        <v>1</v>
      </c>
      <c r="L122" s="37">
        <f t="shared" si="35"/>
        <v>0.5</v>
      </c>
      <c r="M122" s="5">
        <v>1500</v>
      </c>
      <c r="N122" s="5">
        <v>2500</v>
      </c>
      <c r="O122" s="40">
        <f t="shared" si="36"/>
        <v>1000</v>
      </c>
      <c r="P122" s="37">
        <f t="shared" si="37"/>
        <v>0.66666666666666663</v>
      </c>
    </row>
    <row r="123" spans="1:16" x14ac:dyDescent="0.25">
      <c r="A123" t="s">
        <v>1</v>
      </c>
      <c r="B123" t="s">
        <v>274</v>
      </c>
      <c r="C123" t="s">
        <v>275</v>
      </c>
      <c r="D123" t="s">
        <v>417</v>
      </c>
      <c r="E123" t="s">
        <v>418</v>
      </c>
      <c r="F123" t="s">
        <v>180</v>
      </c>
      <c r="G123" t="s">
        <v>107</v>
      </c>
      <c r="H123" t="s">
        <v>84</v>
      </c>
      <c r="I123" s="1">
        <v>19</v>
      </c>
      <c r="J123" s="1">
        <v>22</v>
      </c>
      <c r="K123" s="36">
        <f t="shared" si="34"/>
        <v>3</v>
      </c>
      <c r="L123" s="37">
        <f t="shared" si="35"/>
        <v>0.15789473684210525</v>
      </c>
      <c r="M123" s="5">
        <v>37400</v>
      </c>
      <c r="N123" s="5">
        <v>49400</v>
      </c>
      <c r="O123" s="40">
        <f t="shared" si="36"/>
        <v>12000</v>
      </c>
      <c r="P123" s="37">
        <f t="shared" si="37"/>
        <v>0.32085561497326204</v>
      </c>
    </row>
    <row r="124" spans="1:16" x14ac:dyDescent="0.25">
      <c r="A124" t="s">
        <v>1</v>
      </c>
      <c r="B124" t="s">
        <v>274</v>
      </c>
      <c r="C124" t="s">
        <v>275</v>
      </c>
      <c r="D124" t="s">
        <v>419</v>
      </c>
      <c r="E124" t="s">
        <v>420</v>
      </c>
      <c r="F124" t="s">
        <v>180</v>
      </c>
      <c r="G124" t="s">
        <v>107</v>
      </c>
      <c r="H124" t="s">
        <v>84</v>
      </c>
      <c r="I124" s="1">
        <v>10</v>
      </c>
      <c r="J124" s="1">
        <v>9</v>
      </c>
      <c r="K124" s="36">
        <f t="shared" si="34"/>
        <v>-1</v>
      </c>
      <c r="L124" s="37">
        <f t="shared" si="35"/>
        <v>-0.1</v>
      </c>
      <c r="M124" s="5">
        <v>10000</v>
      </c>
      <c r="N124" s="5">
        <v>9000</v>
      </c>
      <c r="O124" s="40">
        <f t="shared" si="36"/>
        <v>-1000</v>
      </c>
      <c r="P124" s="37">
        <f t="shared" si="37"/>
        <v>-0.1</v>
      </c>
    </row>
    <row r="125" spans="1:16" x14ac:dyDescent="0.25">
      <c r="A125" t="s">
        <v>1</v>
      </c>
      <c r="B125" t="s">
        <v>274</v>
      </c>
      <c r="C125" t="s">
        <v>275</v>
      </c>
      <c r="D125" t="s">
        <v>421</v>
      </c>
      <c r="E125" t="s">
        <v>422</v>
      </c>
      <c r="F125" t="s">
        <v>82</v>
      </c>
      <c r="G125" t="s">
        <v>107</v>
      </c>
      <c r="H125" t="s">
        <v>84</v>
      </c>
      <c r="I125" s="1">
        <v>37</v>
      </c>
      <c r="J125" s="1">
        <v>38</v>
      </c>
      <c r="K125" s="36">
        <f t="shared" si="34"/>
        <v>1</v>
      </c>
      <c r="L125" s="37">
        <f t="shared" si="35"/>
        <v>2.7027027027027029E-2</v>
      </c>
      <c r="M125" s="5">
        <v>101500</v>
      </c>
      <c r="N125" s="5">
        <v>91000</v>
      </c>
      <c r="O125" s="40">
        <f t="shared" si="36"/>
        <v>-10500</v>
      </c>
      <c r="P125" s="37">
        <f t="shared" si="37"/>
        <v>-0.10344827586206896</v>
      </c>
    </row>
    <row r="126" spans="1:16" x14ac:dyDescent="0.25">
      <c r="A126" t="s">
        <v>1</v>
      </c>
      <c r="B126" t="s">
        <v>274</v>
      </c>
      <c r="C126" t="s">
        <v>275</v>
      </c>
      <c r="D126" t="s">
        <v>423</v>
      </c>
      <c r="E126" t="s">
        <v>424</v>
      </c>
      <c r="F126" t="s">
        <v>106</v>
      </c>
      <c r="G126" t="s">
        <v>107</v>
      </c>
      <c r="H126" t="s">
        <v>84</v>
      </c>
      <c r="I126" s="1">
        <v>44</v>
      </c>
      <c r="J126" s="1">
        <v>32</v>
      </c>
      <c r="K126" s="36">
        <f t="shared" si="34"/>
        <v>-12</v>
      </c>
      <c r="L126" s="37">
        <f t="shared" si="35"/>
        <v>-0.27272727272727271</v>
      </c>
      <c r="M126" s="5">
        <v>91922.55</v>
      </c>
      <c r="N126" s="5">
        <v>54198.45</v>
      </c>
      <c r="O126" s="40">
        <f t="shared" si="36"/>
        <v>-37724.100000000006</v>
      </c>
      <c r="P126" s="37">
        <f t="shared" si="37"/>
        <v>-0.41039005118983324</v>
      </c>
    </row>
    <row r="127" spans="1:16" x14ac:dyDescent="0.25">
      <c r="A127" t="s">
        <v>1</v>
      </c>
      <c r="B127" t="s">
        <v>274</v>
      </c>
      <c r="C127" t="s">
        <v>275</v>
      </c>
      <c r="D127" t="s">
        <v>490</v>
      </c>
      <c r="E127" t="s">
        <v>491</v>
      </c>
      <c r="F127" t="s">
        <v>106</v>
      </c>
      <c r="G127" t="s">
        <v>107</v>
      </c>
      <c r="H127" t="s">
        <v>84</v>
      </c>
      <c r="I127" s="1"/>
      <c r="J127" s="1">
        <v>1</v>
      </c>
      <c r="K127" s="36">
        <f t="shared" si="34"/>
        <v>1</v>
      </c>
      <c r="L127" s="38" t="s">
        <v>116</v>
      </c>
      <c r="M127" s="5"/>
      <c r="N127" s="5">
        <v>1250</v>
      </c>
      <c r="O127" s="40">
        <f t="shared" si="36"/>
        <v>1250</v>
      </c>
      <c r="P127" s="38" t="s">
        <v>116</v>
      </c>
    </row>
    <row r="128" spans="1:16" x14ac:dyDescent="0.25">
      <c r="A128" t="s">
        <v>1</v>
      </c>
      <c r="B128" t="s">
        <v>274</v>
      </c>
      <c r="C128" t="s">
        <v>275</v>
      </c>
      <c r="D128" t="s">
        <v>425</v>
      </c>
      <c r="E128" t="s">
        <v>426</v>
      </c>
      <c r="F128" t="s">
        <v>106</v>
      </c>
      <c r="G128" t="s">
        <v>107</v>
      </c>
      <c r="H128" t="s">
        <v>84</v>
      </c>
      <c r="I128" s="1">
        <v>2</v>
      </c>
      <c r="J128" s="1">
        <v>6</v>
      </c>
      <c r="K128" s="36">
        <f t="shared" si="34"/>
        <v>4</v>
      </c>
      <c r="L128" s="37">
        <f t="shared" si="35"/>
        <v>2</v>
      </c>
      <c r="M128" s="5">
        <v>6700</v>
      </c>
      <c r="N128" s="5">
        <v>16720</v>
      </c>
      <c r="O128" s="40">
        <f t="shared" si="36"/>
        <v>10020</v>
      </c>
      <c r="P128" s="37">
        <f t="shared" si="37"/>
        <v>1.4955223880597015</v>
      </c>
    </row>
    <row r="129" spans="1:16" x14ac:dyDescent="0.25">
      <c r="A129" t="s">
        <v>1</v>
      </c>
      <c r="B129" t="s">
        <v>274</v>
      </c>
      <c r="C129" t="s">
        <v>275</v>
      </c>
      <c r="D129" t="s">
        <v>492</v>
      </c>
      <c r="E129" t="s">
        <v>493</v>
      </c>
      <c r="F129" t="s">
        <v>106</v>
      </c>
      <c r="G129" t="s">
        <v>107</v>
      </c>
      <c r="H129" t="s">
        <v>84</v>
      </c>
      <c r="I129" s="1"/>
      <c r="J129" s="1">
        <v>2</v>
      </c>
      <c r="K129" s="36">
        <f t="shared" si="34"/>
        <v>2</v>
      </c>
      <c r="L129" s="38" t="s">
        <v>116</v>
      </c>
      <c r="M129" s="5"/>
      <c r="N129" s="5">
        <v>2500</v>
      </c>
      <c r="O129" s="40">
        <f t="shared" si="36"/>
        <v>2500</v>
      </c>
      <c r="P129" s="38" t="s">
        <v>116</v>
      </c>
    </row>
    <row r="130" spans="1:16" x14ac:dyDescent="0.25">
      <c r="A130" t="s">
        <v>1</v>
      </c>
      <c r="B130" t="s">
        <v>274</v>
      </c>
      <c r="C130" t="s">
        <v>275</v>
      </c>
      <c r="D130" t="s">
        <v>427</v>
      </c>
      <c r="E130" t="s">
        <v>428</v>
      </c>
      <c r="F130" t="s">
        <v>106</v>
      </c>
      <c r="G130" t="s">
        <v>107</v>
      </c>
      <c r="H130" t="s">
        <v>91</v>
      </c>
      <c r="I130" s="1">
        <v>1</v>
      </c>
      <c r="J130" s="1"/>
      <c r="K130" s="36">
        <f t="shared" si="34"/>
        <v>-1</v>
      </c>
      <c r="L130" s="37">
        <f t="shared" si="35"/>
        <v>-1</v>
      </c>
      <c r="M130" s="5">
        <v>2200</v>
      </c>
      <c r="N130" s="5"/>
      <c r="O130" s="40">
        <f t="shared" si="36"/>
        <v>-2200</v>
      </c>
      <c r="P130" s="37">
        <f t="shared" si="37"/>
        <v>-1</v>
      </c>
    </row>
    <row r="131" spans="1:16" x14ac:dyDescent="0.25">
      <c r="A131" t="s">
        <v>1</v>
      </c>
      <c r="B131" t="s">
        <v>274</v>
      </c>
      <c r="C131" t="s">
        <v>275</v>
      </c>
      <c r="D131" t="s">
        <v>494</v>
      </c>
      <c r="E131" t="s">
        <v>495</v>
      </c>
      <c r="F131" t="s">
        <v>106</v>
      </c>
      <c r="G131" t="s">
        <v>107</v>
      </c>
      <c r="H131" t="s">
        <v>84</v>
      </c>
      <c r="I131" s="1"/>
      <c r="J131" s="1">
        <v>1</v>
      </c>
      <c r="K131" s="36">
        <f t="shared" si="34"/>
        <v>1</v>
      </c>
      <c r="L131" s="38" t="s">
        <v>116</v>
      </c>
      <c r="M131" s="5"/>
      <c r="N131" s="5">
        <v>300</v>
      </c>
      <c r="O131" s="40">
        <f t="shared" si="36"/>
        <v>300</v>
      </c>
      <c r="P131" s="38" t="s">
        <v>116</v>
      </c>
    </row>
    <row r="132" spans="1:16" x14ac:dyDescent="0.25">
      <c r="A132" t="s">
        <v>1</v>
      </c>
      <c r="B132" t="s">
        <v>274</v>
      </c>
      <c r="C132" t="s">
        <v>275</v>
      </c>
      <c r="D132" t="s">
        <v>429</v>
      </c>
      <c r="E132" t="s">
        <v>430</v>
      </c>
      <c r="F132" t="s">
        <v>106</v>
      </c>
      <c r="G132" t="s">
        <v>107</v>
      </c>
      <c r="H132" t="s">
        <v>84</v>
      </c>
      <c r="I132" s="1">
        <v>3</v>
      </c>
      <c r="J132" s="1"/>
      <c r="K132" s="36">
        <f t="shared" si="34"/>
        <v>-3</v>
      </c>
      <c r="L132" s="37">
        <f t="shared" si="35"/>
        <v>-1</v>
      </c>
      <c r="M132" s="5">
        <v>3600</v>
      </c>
      <c r="N132" s="5"/>
      <c r="O132" s="40">
        <f t="shared" si="36"/>
        <v>-3600</v>
      </c>
      <c r="P132" s="37">
        <f t="shared" si="37"/>
        <v>-1</v>
      </c>
    </row>
    <row r="133" spans="1:16" x14ac:dyDescent="0.25">
      <c r="A133" t="s">
        <v>1</v>
      </c>
      <c r="B133" t="s">
        <v>274</v>
      </c>
      <c r="C133" t="s">
        <v>275</v>
      </c>
      <c r="D133" t="s">
        <v>431</v>
      </c>
      <c r="E133" t="s">
        <v>432</v>
      </c>
      <c r="F133" t="s">
        <v>106</v>
      </c>
      <c r="G133" t="s">
        <v>83</v>
      </c>
      <c r="H133" t="s">
        <v>84</v>
      </c>
      <c r="I133" s="1">
        <v>3</v>
      </c>
      <c r="J133" s="1"/>
      <c r="K133" s="36">
        <f t="shared" si="34"/>
        <v>-3</v>
      </c>
      <c r="L133" s="37">
        <f t="shared" si="35"/>
        <v>-1</v>
      </c>
      <c r="M133" s="5">
        <v>1362.36</v>
      </c>
      <c r="N133" s="5"/>
      <c r="O133" s="40">
        <f t="shared" si="36"/>
        <v>-1362.36</v>
      </c>
      <c r="P133" s="37">
        <f t="shared" si="37"/>
        <v>-1</v>
      </c>
    </row>
    <row r="134" spans="1:16" x14ac:dyDescent="0.25">
      <c r="A134" t="s">
        <v>1</v>
      </c>
      <c r="B134" t="s">
        <v>274</v>
      </c>
      <c r="C134" t="s">
        <v>275</v>
      </c>
      <c r="D134" t="s">
        <v>496</v>
      </c>
      <c r="E134" t="s">
        <v>497</v>
      </c>
      <c r="F134" t="s">
        <v>106</v>
      </c>
      <c r="G134" t="s">
        <v>107</v>
      </c>
      <c r="H134" t="s">
        <v>84</v>
      </c>
      <c r="I134" s="1"/>
      <c r="J134" s="1">
        <v>2</v>
      </c>
      <c r="K134" s="36">
        <f t="shared" si="34"/>
        <v>2</v>
      </c>
      <c r="L134" s="38" t="s">
        <v>116</v>
      </c>
      <c r="M134" s="5"/>
      <c r="N134" s="5">
        <v>2000</v>
      </c>
      <c r="O134" s="40">
        <f t="shared" si="36"/>
        <v>2000</v>
      </c>
      <c r="P134" s="38" t="s">
        <v>116</v>
      </c>
    </row>
    <row r="135" spans="1:16" x14ac:dyDescent="0.25">
      <c r="A135" t="s">
        <v>1</v>
      </c>
      <c r="B135" t="s">
        <v>274</v>
      </c>
      <c r="C135" t="s">
        <v>275</v>
      </c>
      <c r="D135" t="s">
        <v>433</v>
      </c>
      <c r="E135" t="s">
        <v>281</v>
      </c>
      <c r="F135" t="s">
        <v>106</v>
      </c>
      <c r="G135" t="s">
        <v>107</v>
      </c>
      <c r="H135" t="s">
        <v>84</v>
      </c>
      <c r="I135" s="1">
        <v>4</v>
      </c>
      <c r="J135" s="1">
        <v>5</v>
      </c>
      <c r="K135" s="36">
        <f t="shared" si="34"/>
        <v>1</v>
      </c>
      <c r="L135" s="37">
        <f t="shared" si="35"/>
        <v>0.25</v>
      </c>
      <c r="M135" s="5">
        <v>7833.33</v>
      </c>
      <c r="N135" s="5">
        <v>13250</v>
      </c>
      <c r="O135" s="40">
        <f t="shared" si="36"/>
        <v>5416.67</v>
      </c>
      <c r="P135" s="37">
        <f t="shared" si="37"/>
        <v>0.69149008148514113</v>
      </c>
    </row>
    <row r="136" spans="1:16" x14ac:dyDescent="0.25">
      <c r="A136" t="s">
        <v>1</v>
      </c>
      <c r="B136" t="s">
        <v>274</v>
      </c>
      <c r="C136" t="s">
        <v>275</v>
      </c>
      <c r="D136" t="s">
        <v>434</v>
      </c>
      <c r="E136" t="s">
        <v>435</v>
      </c>
      <c r="F136" t="s">
        <v>106</v>
      </c>
      <c r="G136" t="s">
        <v>107</v>
      </c>
      <c r="H136" t="s">
        <v>84</v>
      </c>
      <c r="I136" s="1">
        <v>2</v>
      </c>
      <c r="J136" s="1">
        <v>3</v>
      </c>
      <c r="K136" s="36">
        <f t="shared" si="34"/>
        <v>1</v>
      </c>
      <c r="L136" s="37">
        <f t="shared" si="35"/>
        <v>0.5</v>
      </c>
      <c r="M136" s="5">
        <v>3000</v>
      </c>
      <c r="N136" s="5">
        <v>5000</v>
      </c>
      <c r="O136" s="40">
        <f t="shared" si="36"/>
        <v>2000</v>
      </c>
      <c r="P136" s="37">
        <f t="shared" si="37"/>
        <v>0.66666666666666663</v>
      </c>
    </row>
    <row r="137" spans="1:16" ht="15.75" thickBot="1" x14ac:dyDescent="0.3">
      <c r="A137" s="7" t="s">
        <v>1</v>
      </c>
      <c r="B137" s="7" t="s">
        <v>274</v>
      </c>
      <c r="C137" s="7" t="s">
        <v>275</v>
      </c>
      <c r="D137" s="7" t="s">
        <v>436</v>
      </c>
      <c r="E137" s="7" t="s">
        <v>437</v>
      </c>
      <c r="F137" s="7" t="s">
        <v>106</v>
      </c>
      <c r="G137" s="7" t="s">
        <v>107</v>
      </c>
      <c r="H137" s="7" t="s">
        <v>84</v>
      </c>
      <c r="I137" s="8">
        <v>1</v>
      </c>
      <c r="J137" s="8">
        <v>5</v>
      </c>
      <c r="K137" s="41">
        <f t="shared" si="34"/>
        <v>4</v>
      </c>
      <c r="L137" s="42">
        <f t="shared" si="35"/>
        <v>4</v>
      </c>
      <c r="M137" s="9">
        <v>1000</v>
      </c>
      <c r="N137" s="9">
        <v>7500</v>
      </c>
      <c r="O137" s="43">
        <f t="shared" si="36"/>
        <v>6500</v>
      </c>
      <c r="P137" s="42">
        <f t="shared" si="37"/>
        <v>6.5</v>
      </c>
    </row>
    <row r="138" spans="1:16" ht="15.75" thickTop="1" x14ac:dyDescent="0.25">
      <c r="A138" s="81" t="s">
        <v>80</v>
      </c>
      <c r="I138" s="1">
        <v>376</v>
      </c>
      <c r="J138" s="1">
        <v>422</v>
      </c>
      <c r="K138" s="36">
        <f t="shared" si="34"/>
        <v>46</v>
      </c>
      <c r="L138" s="37">
        <f t="shared" si="35"/>
        <v>0.12234042553191489</v>
      </c>
      <c r="M138" s="5">
        <v>539642.24</v>
      </c>
      <c r="N138" s="5">
        <v>581701.05000000005</v>
      </c>
      <c r="O138" s="40">
        <f t="shared" si="36"/>
        <v>42058.810000000056</v>
      </c>
      <c r="P138" s="37">
        <f t="shared" si="37"/>
        <v>7.7938320765994995E-2</v>
      </c>
    </row>
    <row r="141" spans="1:16" x14ac:dyDescent="0.25">
      <c r="A141" s="21" t="s">
        <v>459</v>
      </c>
      <c r="B141" s="19"/>
      <c r="C141" s="19"/>
      <c r="D141" s="19"/>
      <c r="E141" s="19"/>
      <c r="F141" s="88" t="s">
        <v>77</v>
      </c>
      <c r="G141" s="88"/>
      <c r="H141" s="88"/>
      <c r="I141" s="88"/>
      <c r="J141" s="87" t="s">
        <v>79</v>
      </c>
      <c r="K141" s="87"/>
      <c r="L141" s="87"/>
      <c r="M141" s="87"/>
    </row>
    <row r="142" spans="1:16" ht="45" x14ac:dyDescent="0.25">
      <c r="A142" s="17" t="s">
        <v>2</v>
      </c>
      <c r="B142" s="17" t="s">
        <v>74</v>
      </c>
      <c r="C142" s="17" t="s">
        <v>118</v>
      </c>
      <c r="D142" s="17" t="s">
        <v>457</v>
      </c>
      <c r="E142" s="17" t="s">
        <v>458</v>
      </c>
      <c r="F142" s="44">
        <v>2017</v>
      </c>
      <c r="G142" s="44">
        <v>2018</v>
      </c>
      <c r="H142" s="44" t="s">
        <v>69</v>
      </c>
      <c r="I142" s="44" t="s">
        <v>78</v>
      </c>
      <c r="J142" s="44">
        <v>2017</v>
      </c>
      <c r="K142" s="44">
        <v>2018</v>
      </c>
      <c r="L142" s="44" t="s">
        <v>69</v>
      </c>
      <c r="M142" s="44" t="s">
        <v>78</v>
      </c>
    </row>
    <row r="143" spans="1:16" x14ac:dyDescent="0.25">
      <c r="A143" t="s">
        <v>1</v>
      </c>
      <c r="B143" t="s">
        <v>440</v>
      </c>
      <c r="C143" t="s">
        <v>441</v>
      </c>
      <c r="D143">
        <v>123010</v>
      </c>
      <c r="E143" t="s">
        <v>456</v>
      </c>
      <c r="F143">
        <v>58</v>
      </c>
      <c r="G143">
        <v>47</v>
      </c>
      <c r="H143" s="36">
        <f t="shared" ref="H143:H145" si="38">G143-F143</f>
        <v>-11</v>
      </c>
      <c r="I143" s="37">
        <f t="shared" ref="I143:I145" si="39">H143/F143</f>
        <v>-0.18965517241379309</v>
      </c>
      <c r="J143" s="5">
        <v>121484.52</v>
      </c>
      <c r="K143" s="5">
        <v>118376.79</v>
      </c>
      <c r="L143" s="40">
        <f t="shared" ref="L143" si="40">K143-J143</f>
        <v>-3107.7300000000105</v>
      </c>
      <c r="M143" s="37">
        <f t="shared" ref="M143" si="41">L143/J143</f>
        <v>-2.5581283936422602E-2</v>
      </c>
    </row>
    <row r="144" spans="1:16" ht="15.75" thickBot="1" x14ac:dyDescent="0.3">
      <c r="A144" s="7" t="s">
        <v>1</v>
      </c>
      <c r="B144" s="7" t="s">
        <v>442</v>
      </c>
      <c r="C144" s="7" t="s">
        <v>443</v>
      </c>
      <c r="D144" s="7">
        <v>123010</v>
      </c>
      <c r="E144" s="7" t="s">
        <v>456</v>
      </c>
      <c r="F144" s="7">
        <v>58</v>
      </c>
      <c r="G144" s="7">
        <v>47</v>
      </c>
      <c r="H144" s="41">
        <f t="shared" si="38"/>
        <v>-11</v>
      </c>
      <c r="I144" s="42">
        <f t="shared" si="39"/>
        <v>-0.18965517241379309</v>
      </c>
      <c r="J144" s="9">
        <v>40494.839999999997</v>
      </c>
      <c r="K144" s="9">
        <v>39458.93</v>
      </c>
      <c r="L144" s="43">
        <f t="shared" ref="L144" si="42">K144-J144</f>
        <v>-1035.9099999999962</v>
      </c>
      <c r="M144" s="42">
        <f t="shared" ref="M144" si="43">L144/J144</f>
        <v>-2.5581283936422426E-2</v>
      </c>
    </row>
    <row r="145" spans="1:13" ht="15.75" thickTop="1" x14ac:dyDescent="0.25">
      <c r="A145" s="81" t="s">
        <v>80</v>
      </c>
      <c r="F145">
        <v>58</v>
      </c>
      <c r="G145">
        <v>47</v>
      </c>
      <c r="H145" s="36">
        <f t="shared" si="38"/>
        <v>-11</v>
      </c>
      <c r="I145" s="37">
        <f t="shared" si="39"/>
        <v>-0.18965517241379309</v>
      </c>
      <c r="J145" s="5">
        <v>161979.35999999999</v>
      </c>
      <c r="K145" s="5">
        <v>157835.72</v>
      </c>
      <c r="L145" s="40">
        <f t="shared" ref="L145" si="44">K145-J145</f>
        <v>-4143.6399999999849</v>
      </c>
      <c r="M145" s="37">
        <f t="shared" ref="M145" si="45">L145/J145</f>
        <v>-2.5581283936422426E-2</v>
      </c>
    </row>
  </sheetData>
  <mergeCells count="10">
    <mergeCell ref="I50:L50"/>
    <mergeCell ref="M50:P50"/>
    <mergeCell ref="F141:I141"/>
    <mergeCell ref="J141:M141"/>
    <mergeCell ref="F7:I7"/>
    <mergeCell ref="J7:M7"/>
    <mergeCell ref="I18:L18"/>
    <mergeCell ref="M18:P18"/>
    <mergeCell ref="I40:L40"/>
    <mergeCell ref="M40:P4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23" sqref="E23"/>
    </sheetView>
  </sheetViews>
  <sheetFormatPr defaultRowHeight="15" x14ac:dyDescent="0.25"/>
  <cols>
    <col min="2" max="5" width="13.7109375" customWidth="1"/>
    <col min="6" max="6" width="12.42578125" customWidth="1"/>
    <col min="7" max="7" width="18.42578125" customWidth="1"/>
    <col min="8" max="8" width="23.85546875" customWidth="1"/>
    <col min="15" max="15" width="15.85546875" customWidth="1"/>
  </cols>
  <sheetData>
    <row r="1" spans="1:5" x14ac:dyDescent="0.25">
      <c r="A1" s="16"/>
      <c r="B1" s="16"/>
      <c r="C1" s="16"/>
      <c r="D1" s="16"/>
      <c r="E1" s="1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 Headcount &amp; total aw amnt</vt:lpstr>
      <vt:lpstr>De Anza FA Awards</vt:lpstr>
      <vt:lpstr>Foothill FA Awards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FHDA</dc:creator>
  <cp:lastModifiedBy>FHDA</cp:lastModifiedBy>
  <dcterms:created xsi:type="dcterms:W3CDTF">2016-08-24T15:05:52Z</dcterms:created>
  <dcterms:modified xsi:type="dcterms:W3CDTF">2018-10-02T19:29:14Z</dcterms:modified>
</cp:coreProperties>
</file>