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80" windowHeight="1170" autoFilterDateGrouping="0"/>
  </bookViews>
  <sheets>
    <sheet name="MIS Data Mart" sheetId="1" r:id="rId1"/>
    <sheet name="Notes" sheetId="2" r:id="rId2"/>
  </sheets>
  <calcPr calcId="145621"/>
</workbook>
</file>

<file path=xl/calcChain.xml><?xml version="1.0" encoding="utf-8"?>
<calcChain xmlns="http://schemas.openxmlformats.org/spreadsheetml/2006/main">
  <c r="L8" i="1" l="1"/>
  <c r="N8" i="1" s="1"/>
  <c r="L9" i="1"/>
  <c r="N9" i="1" s="1"/>
  <c r="L10" i="1"/>
  <c r="N10" i="1" s="1"/>
  <c r="L11" i="1"/>
  <c r="N11" i="1" s="1"/>
  <c r="L12" i="1"/>
  <c r="N12" i="1" s="1"/>
  <c r="L13" i="1"/>
  <c r="N13" i="1" s="1"/>
  <c r="L14" i="1"/>
  <c r="N14" i="1" s="1"/>
  <c r="L15" i="1"/>
  <c r="N15" i="1" s="1"/>
  <c r="L16" i="1"/>
  <c r="N16" i="1" s="1"/>
  <c r="L17" i="1"/>
  <c r="N17" i="1" s="1"/>
  <c r="L18" i="1"/>
  <c r="N18" i="1" s="1"/>
  <c r="L19" i="1"/>
  <c r="N19" i="1" s="1"/>
  <c r="L20" i="1"/>
  <c r="N20" i="1" s="1"/>
  <c r="L21" i="1"/>
  <c r="N21" i="1" s="1"/>
  <c r="L22" i="1"/>
  <c r="N22" i="1" s="1"/>
  <c r="L23" i="1"/>
  <c r="N23" i="1" s="1"/>
  <c r="L24" i="1"/>
  <c r="N24" i="1" s="1"/>
  <c r="L25" i="1"/>
  <c r="N25" i="1" s="1"/>
  <c r="L26" i="1"/>
  <c r="N26" i="1" s="1"/>
  <c r="L27" i="1"/>
  <c r="N27" i="1" s="1"/>
  <c r="L28" i="1"/>
  <c r="N28" i="1" s="1"/>
  <c r="L29" i="1"/>
  <c r="N29" i="1" s="1"/>
  <c r="L30" i="1"/>
  <c r="N30" i="1" s="1"/>
  <c r="L31" i="1"/>
  <c r="N31" i="1" s="1"/>
  <c r="L32" i="1"/>
  <c r="N32" i="1" s="1"/>
  <c r="L33" i="1"/>
  <c r="N33" i="1" s="1"/>
  <c r="L34" i="1"/>
  <c r="N34" i="1" s="1"/>
  <c r="L35" i="1"/>
  <c r="N35" i="1" s="1"/>
  <c r="L36" i="1"/>
  <c r="N36" i="1" s="1"/>
  <c r="L38" i="1"/>
  <c r="N38" i="1" s="1"/>
  <c r="L39" i="1"/>
  <c r="N39" i="1" s="1"/>
  <c r="L40" i="1"/>
  <c r="N40" i="1" s="1"/>
  <c r="L41" i="1"/>
  <c r="N41" i="1" s="1"/>
  <c r="L42" i="1"/>
  <c r="N42" i="1" s="1"/>
  <c r="L43" i="1"/>
  <c r="N43" i="1" s="1"/>
  <c r="L44" i="1"/>
  <c r="N44" i="1" s="1"/>
  <c r="L45" i="1"/>
  <c r="N45" i="1" s="1"/>
  <c r="L46" i="1"/>
  <c r="N46" i="1" s="1"/>
  <c r="L47" i="1"/>
  <c r="N47" i="1" s="1"/>
  <c r="L48" i="1"/>
  <c r="N48" i="1" s="1"/>
  <c r="L49" i="1"/>
  <c r="N49" i="1" s="1"/>
  <c r="L51" i="1"/>
  <c r="N51" i="1" s="1"/>
  <c r="L52" i="1"/>
  <c r="N52" i="1" s="1"/>
  <c r="L53" i="1"/>
  <c r="N53" i="1" s="1"/>
  <c r="L54" i="1"/>
  <c r="N54" i="1" s="1"/>
  <c r="L55" i="1"/>
  <c r="N55" i="1" s="1"/>
  <c r="L56" i="1"/>
  <c r="N56" i="1" s="1"/>
  <c r="L57" i="1"/>
  <c r="N57" i="1" s="1"/>
  <c r="L58" i="1"/>
  <c r="N58" i="1" s="1"/>
  <c r="L59" i="1"/>
  <c r="N59" i="1" s="1"/>
  <c r="L60" i="1"/>
  <c r="N60" i="1" s="1"/>
  <c r="L61" i="1"/>
  <c r="N61" i="1" s="1"/>
  <c r="L62" i="1"/>
  <c r="N62" i="1" s="1"/>
  <c r="L63" i="1"/>
  <c r="N63" i="1" s="1"/>
  <c r="L64" i="1"/>
  <c r="N64" i="1" s="1"/>
  <c r="L65" i="1"/>
  <c r="N65" i="1" s="1"/>
  <c r="L66" i="1"/>
  <c r="N66" i="1" s="1"/>
  <c r="L67" i="1"/>
  <c r="N67" i="1" s="1"/>
  <c r="L68" i="1"/>
  <c r="N68" i="1" s="1"/>
  <c r="L6" i="1"/>
  <c r="N6" i="1" s="1"/>
  <c r="K8" i="1"/>
  <c r="M8" i="1" s="1"/>
  <c r="K9" i="1"/>
  <c r="M9" i="1" s="1"/>
  <c r="K10" i="1"/>
  <c r="M10" i="1" s="1"/>
  <c r="K11" i="1"/>
  <c r="M11" i="1" s="1"/>
  <c r="K12" i="1"/>
  <c r="M12" i="1" s="1"/>
  <c r="K13" i="1"/>
  <c r="M13" i="1" s="1"/>
  <c r="K14" i="1"/>
  <c r="M14" i="1" s="1"/>
  <c r="K15" i="1"/>
  <c r="M15" i="1" s="1"/>
  <c r="K16" i="1"/>
  <c r="M16" i="1" s="1"/>
  <c r="K17" i="1"/>
  <c r="M17" i="1" s="1"/>
  <c r="K18" i="1"/>
  <c r="M18" i="1" s="1"/>
  <c r="K19" i="1"/>
  <c r="M19" i="1" s="1"/>
  <c r="K20" i="1"/>
  <c r="M20" i="1" s="1"/>
  <c r="K21" i="1"/>
  <c r="M21" i="1" s="1"/>
  <c r="K22" i="1"/>
  <c r="M22" i="1" s="1"/>
  <c r="K23" i="1"/>
  <c r="M23" i="1" s="1"/>
  <c r="K24" i="1"/>
  <c r="M24" i="1" s="1"/>
  <c r="K25" i="1"/>
  <c r="M25" i="1" s="1"/>
  <c r="K26" i="1"/>
  <c r="M26" i="1" s="1"/>
  <c r="K27" i="1"/>
  <c r="M27" i="1" s="1"/>
  <c r="K28" i="1"/>
  <c r="M28" i="1" s="1"/>
  <c r="K29" i="1"/>
  <c r="M29" i="1" s="1"/>
  <c r="K30" i="1"/>
  <c r="M30" i="1" s="1"/>
  <c r="K31" i="1"/>
  <c r="M31" i="1" s="1"/>
  <c r="K32" i="1"/>
  <c r="M32" i="1" s="1"/>
  <c r="K33" i="1"/>
  <c r="M33" i="1" s="1"/>
  <c r="K34" i="1"/>
  <c r="M34" i="1" s="1"/>
  <c r="K35" i="1"/>
  <c r="M35" i="1" s="1"/>
  <c r="K36" i="1"/>
  <c r="M36" i="1" s="1"/>
  <c r="K38" i="1"/>
  <c r="M38" i="1" s="1"/>
  <c r="K39" i="1"/>
  <c r="M39" i="1" s="1"/>
  <c r="K40" i="1"/>
  <c r="M40" i="1" s="1"/>
  <c r="K41" i="1"/>
  <c r="M41" i="1" s="1"/>
  <c r="K42" i="1"/>
  <c r="M42" i="1" s="1"/>
  <c r="K43" i="1"/>
  <c r="M43" i="1" s="1"/>
  <c r="K44" i="1"/>
  <c r="M44" i="1" s="1"/>
  <c r="K45" i="1"/>
  <c r="M45" i="1" s="1"/>
  <c r="K46" i="1"/>
  <c r="M46" i="1" s="1"/>
  <c r="K47" i="1"/>
  <c r="M47" i="1" s="1"/>
  <c r="K48" i="1"/>
  <c r="M48" i="1" s="1"/>
  <c r="K49" i="1"/>
  <c r="M49" i="1" s="1"/>
  <c r="K51" i="1"/>
  <c r="M51" i="1" s="1"/>
  <c r="K52" i="1"/>
  <c r="M52" i="1" s="1"/>
  <c r="K53" i="1"/>
  <c r="M53" i="1" s="1"/>
  <c r="K54" i="1"/>
  <c r="M54" i="1" s="1"/>
  <c r="K55" i="1"/>
  <c r="M55" i="1" s="1"/>
  <c r="K56" i="1"/>
  <c r="M56" i="1" s="1"/>
  <c r="K57" i="1"/>
  <c r="M57" i="1" s="1"/>
  <c r="K58" i="1"/>
  <c r="M58" i="1" s="1"/>
  <c r="K59" i="1"/>
  <c r="M59" i="1" s="1"/>
  <c r="K60" i="1"/>
  <c r="M60" i="1" s="1"/>
  <c r="K61" i="1"/>
  <c r="M61" i="1" s="1"/>
  <c r="K62" i="1"/>
  <c r="M62" i="1" s="1"/>
  <c r="K63" i="1"/>
  <c r="M63" i="1" s="1"/>
  <c r="K64" i="1"/>
  <c r="M64" i="1" s="1"/>
  <c r="K65" i="1"/>
  <c r="M65" i="1" s="1"/>
  <c r="K66" i="1"/>
  <c r="M66" i="1" s="1"/>
  <c r="K67" i="1"/>
  <c r="M67" i="1" s="1"/>
  <c r="K68" i="1"/>
  <c r="M68" i="1" s="1"/>
  <c r="K6" i="1"/>
  <c r="M6" i="1" s="1"/>
</calcChain>
</file>

<file path=xl/sharedStrings.xml><?xml version="1.0" encoding="utf-8"?>
<sst xmlns="http://schemas.openxmlformats.org/spreadsheetml/2006/main" count="91" uniqueCount="53">
  <si>
    <t>California Community Colleges Chancellor's Office</t>
  </si>
  <si>
    <t>Financial Aid Summary Report</t>
  </si>
  <si>
    <t>Annual 2015-2016</t>
  </si>
  <si>
    <t>Annual 2016-2017</t>
  </si>
  <si>
    <t>Student Count</t>
  </si>
  <si>
    <t>Award Count</t>
  </si>
  <si>
    <t>Aid Amount</t>
  </si>
  <si>
    <t>Foothill CCD Total</t>
  </si>
  <si>
    <t>Deanza Total</t>
  </si>
  <si>
    <t>Board of Governors (BOG) Enrollment Fee Waiver Total</t>
  </si>
  <si>
    <t>BOGW - Method A-1 based on TANF recipient status</t>
  </si>
  <si>
    <t>BOGW - Method A-2 based on SSI recipient status</t>
  </si>
  <si>
    <t>BOGW - Method A-3 based on general assistance recipient status</t>
  </si>
  <si>
    <t>BOGW - Method B based on income standards</t>
  </si>
  <si>
    <t>BOGW - Method C based on financial need</t>
  </si>
  <si>
    <t>Fee Waiver – Dependent of (children) deceased or disabled Veteran</t>
  </si>
  <si>
    <t>Grants Total</t>
  </si>
  <si>
    <t>Cal Grant B</t>
  </si>
  <si>
    <t>Cal Grant C</t>
  </si>
  <si>
    <t>Chafee Grant</t>
  </si>
  <si>
    <t>EOPS Grant</t>
  </si>
  <si>
    <t>Full-time Student Success Grant</t>
  </si>
  <si>
    <t>Other grant: non-institutional source</t>
  </si>
  <si>
    <t>Pell Grant</t>
  </si>
  <si>
    <t>SEOG (Supplemental Educational Opportunity Grant)</t>
  </si>
  <si>
    <t>Loans Total</t>
  </si>
  <si>
    <t>Federal Direct Student Loan - subsidized</t>
  </si>
  <si>
    <t>Federal Direct Student Loan - unsubsidized</t>
  </si>
  <si>
    <t>Other loan: non-institutional source</t>
  </si>
  <si>
    <t>PLUS loan: parent loan for undergraduate student</t>
  </si>
  <si>
    <t>Scholarship Total</t>
  </si>
  <si>
    <t>Scholarship: institutional source</t>
  </si>
  <si>
    <t>Scholarship: non-institutional source</t>
  </si>
  <si>
    <t>Scholarship: Osher Scholarship</t>
  </si>
  <si>
    <t>Work Study Total</t>
  </si>
  <si>
    <t>Federal Work Study (FWS) (Federal share)</t>
  </si>
  <si>
    <t>Other Work Study and matching funds</t>
  </si>
  <si>
    <t>Foothill Total</t>
  </si>
  <si>
    <t>CARE Grant</t>
  </si>
  <si>
    <t>CSAC CNG EAAP (California Student Aid Commission California National Guard Education Assistance Award Program)</t>
  </si>
  <si>
    <t>Other grant: institutional source</t>
  </si>
  <si>
    <t>Report Run Date As Of : 10/31/2017 1:30:17 PM</t>
  </si>
  <si>
    <t>Change Statistics</t>
  </si>
  <si>
    <t>Pecent: Student Count</t>
  </si>
  <si>
    <t>Percent: Aid Amount</t>
  </si>
  <si>
    <t>Count/Amount Change</t>
  </si>
  <si>
    <t>Percent Change</t>
  </si>
  <si>
    <t>-</t>
  </si>
  <si>
    <t>Notes</t>
  </si>
  <si>
    <t>Differences between preliminary and MIS figures for awards other than BOG can be due enrollment status or SB file status.</t>
  </si>
  <si>
    <t>Meaning, for preliminary figures students need to be enrolled for census date during the term the payment was scheduled or made. For MIS, the students need to be included in the SB domain for the term when the payment was made or scheduled (enrolled by census date or received support services).</t>
  </si>
  <si>
    <t>BOG headcounts should be the same (enrollment on census date), after accounting for any reject.</t>
  </si>
  <si>
    <t>Differences in amount figures are likely; they are caused by rounding of amounts (whole dollar figure) in MIS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</si>
</sst>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409]#,##0;\([$$-409]#,##0\);[$$-409]#,##0;@"/>
  </numFmts>
  <fonts count="6" x14ac:knownFonts="1">
    <font>
      <sz val="11"/>
      <color theme="1"/>
      <name val="Calibri"/>
      <family val="2"/>
      <scheme val="minor"/>
    </font>
    <font>
      <b/>
      <sz val="11"/>
      <color theme="1"/>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s>
  <fills count="9">
    <fill>
      <patternFill patternType="none"/>
    </fill>
    <fill>
      <patternFill patternType="gray125"/>
    </fill>
    <fill>
      <patternFill patternType="solid">
        <fgColor rgb="FFD4D0C8"/>
      </patternFill>
    </fill>
    <fill>
      <patternFill patternType="solid">
        <fgColor rgb="FFFFFFFF"/>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2"/>
        <bgColor indexed="64"/>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indexed="64"/>
      </right>
      <top style="thin">
        <color rgb="FF808080"/>
      </top>
      <bottom style="thin">
        <color rgb="FF808080"/>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style="thin">
        <color rgb="FF808080"/>
      </left>
      <right style="thin">
        <color rgb="FF808080"/>
      </right>
      <top style="thin">
        <color rgb="FF808080"/>
      </top>
      <bottom/>
      <diagonal/>
    </border>
    <border>
      <left style="thin">
        <color rgb="FF808080"/>
      </left>
      <right/>
      <top style="thin">
        <color rgb="FF80808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808080"/>
      </left>
      <right style="thin">
        <color rgb="FF808080"/>
      </right>
      <top/>
      <bottom/>
      <diagonal/>
    </border>
    <border>
      <left style="thin">
        <color rgb="FF808080"/>
      </left>
      <right/>
      <top/>
      <bottom/>
      <diagonal/>
    </border>
    <border>
      <left style="thin">
        <color rgb="FF808080"/>
      </left>
      <right style="thin">
        <color rgb="FF808080"/>
      </right>
      <top/>
      <bottom style="thin">
        <color indexed="64"/>
      </bottom>
      <diagonal/>
    </border>
    <border>
      <left style="thin">
        <color rgb="FF808080"/>
      </left>
      <right/>
      <top/>
      <bottom style="thin">
        <color indexed="64"/>
      </bottom>
      <diagonal/>
    </border>
    <border>
      <left style="thin">
        <color rgb="FF808080"/>
      </left>
      <right style="thin">
        <color rgb="FF808080"/>
      </right>
      <top style="thin">
        <color rgb="FF808080"/>
      </top>
      <bottom style="medium">
        <color indexed="64"/>
      </bottom>
      <diagonal/>
    </border>
    <border>
      <left style="thin">
        <color rgb="FF808080"/>
      </left>
      <right/>
      <top style="thin">
        <color rgb="FF808080"/>
      </top>
      <bottom style="medium">
        <color indexed="64"/>
      </bottom>
      <diagonal/>
    </border>
    <border>
      <left/>
      <right/>
      <top/>
      <bottom style="medium">
        <color indexed="64"/>
      </bottom>
      <diagonal/>
    </border>
  </borders>
  <cellStyleXfs count="1">
    <xf numFmtId="0" fontId="0" fillId="0" borderId="0"/>
  </cellStyleXfs>
  <cellXfs count="69">
    <xf numFmtId="0" fontId="0" fillId="0" borderId="0" xfId="0"/>
    <xf numFmtId="0" fontId="2" fillId="0" borderId="0" xfId="0" applyNumberFormat="1" applyFont="1" applyAlignment="1" applyProtection="1">
      <alignment horizontal="left" vertical="top" wrapText="1" readingOrder="1"/>
    </xf>
    <xf numFmtId="0" fontId="3" fillId="0" borderId="0" xfId="0" applyFont="1"/>
    <xf numFmtId="0" fontId="3" fillId="0" borderId="0" xfId="0" applyFont="1" applyBorder="1"/>
    <xf numFmtId="49" fontId="2" fillId="2" borderId="9" xfId="0" applyNumberFormat="1" applyFont="1" applyFill="1" applyBorder="1" applyAlignment="1" applyProtection="1">
      <alignment horizontal="left" vertical="center" readingOrder="1"/>
    </xf>
    <xf numFmtId="49" fontId="2" fillId="2" borderId="10" xfId="0" applyNumberFormat="1" applyFont="1" applyFill="1" applyBorder="1" applyAlignment="1" applyProtection="1">
      <alignment horizontal="left" vertical="center" readingOrder="1"/>
    </xf>
    <xf numFmtId="3" fontId="2" fillId="3" borderId="2" xfId="0" applyNumberFormat="1" applyFont="1" applyFill="1" applyBorder="1" applyAlignment="1" applyProtection="1">
      <alignment horizontal="right" vertical="center" readingOrder="1"/>
    </xf>
    <xf numFmtId="168" fontId="2" fillId="3" borderId="2" xfId="0" applyNumberFormat="1" applyFont="1" applyFill="1" applyBorder="1" applyAlignment="1" applyProtection="1">
      <alignment horizontal="right" vertical="center" readingOrder="1"/>
    </xf>
    <xf numFmtId="3" fontId="3" fillId="0" borderId="2" xfId="0" applyNumberFormat="1" applyFont="1" applyBorder="1"/>
    <xf numFmtId="168" fontId="3" fillId="0" borderId="2" xfId="0" applyNumberFormat="1" applyFont="1" applyBorder="1"/>
    <xf numFmtId="9" fontId="3" fillId="0" borderId="2" xfId="0" applyNumberFormat="1" applyFont="1" applyBorder="1"/>
    <xf numFmtId="49" fontId="2" fillId="0" borderId="19" xfId="0" applyNumberFormat="1" applyFont="1" applyFill="1" applyBorder="1" applyAlignment="1" applyProtection="1">
      <alignment horizontal="left" vertical="center" readingOrder="1"/>
    </xf>
    <xf numFmtId="3" fontId="2" fillId="0" borderId="19" xfId="0" applyNumberFormat="1" applyFont="1" applyFill="1" applyBorder="1" applyAlignment="1" applyProtection="1">
      <alignment horizontal="right" vertical="center" readingOrder="1"/>
    </xf>
    <xf numFmtId="168" fontId="2" fillId="0" borderId="19" xfId="0" applyNumberFormat="1" applyFont="1" applyFill="1" applyBorder="1" applyAlignment="1" applyProtection="1">
      <alignment horizontal="right" vertical="center" readingOrder="1"/>
    </xf>
    <xf numFmtId="3" fontId="3" fillId="0" borderId="19" xfId="0" applyNumberFormat="1" applyFont="1" applyFill="1" applyBorder="1"/>
    <xf numFmtId="168" fontId="3" fillId="0" borderId="19" xfId="0" applyNumberFormat="1" applyFont="1" applyFill="1" applyBorder="1"/>
    <xf numFmtId="9" fontId="3" fillId="0" borderId="19" xfId="0" applyNumberFormat="1" applyFont="1" applyFill="1" applyBorder="1"/>
    <xf numFmtId="49" fontId="2" fillId="2" borderId="7" xfId="0" applyNumberFormat="1" applyFont="1" applyFill="1" applyBorder="1" applyAlignment="1" applyProtection="1">
      <alignment horizontal="left" vertical="center" readingOrder="1"/>
    </xf>
    <xf numFmtId="49" fontId="2" fillId="0" borderId="15" xfId="0" applyNumberFormat="1" applyFont="1" applyFill="1" applyBorder="1" applyAlignment="1" applyProtection="1">
      <alignment horizontal="left" vertical="center" readingOrder="1"/>
    </xf>
    <xf numFmtId="3" fontId="2" fillId="0" borderId="15" xfId="0" applyNumberFormat="1" applyFont="1" applyFill="1" applyBorder="1" applyAlignment="1" applyProtection="1">
      <alignment horizontal="right" vertical="center" readingOrder="1"/>
    </xf>
    <xf numFmtId="168" fontId="2" fillId="0" borderId="15" xfId="0" applyNumberFormat="1" applyFont="1" applyFill="1" applyBorder="1" applyAlignment="1" applyProtection="1">
      <alignment horizontal="right" vertical="center" readingOrder="1"/>
    </xf>
    <xf numFmtId="168" fontId="2" fillId="0" borderId="16" xfId="0" applyNumberFormat="1" applyFont="1" applyFill="1" applyBorder="1" applyAlignment="1" applyProtection="1">
      <alignment horizontal="right" vertical="center" readingOrder="1"/>
    </xf>
    <xf numFmtId="3" fontId="3" fillId="0" borderId="11" xfId="0" applyNumberFormat="1" applyFont="1" applyFill="1" applyBorder="1"/>
    <xf numFmtId="168" fontId="3" fillId="0" borderId="11" xfId="0" applyNumberFormat="1" applyFont="1" applyFill="1" applyBorder="1"/>
    <xf numFmtId="9" fontId="3" fillId="0" borderId="11" xfId="0" applyNumberFormat="1" applyFont="1" applyFill="1" applyBorder="1"/>
    <xf numFmtId="49" fontId="2" fillId="2" borderId="1" xfId="0" applyNumberFormat="1" applyFont="1" applyFill="1" applyBorder="1" applyAlignment="1" applyProtection="1">
      <alignment horizontal="left" vertical="center" readingOrder="1"/>
    </xf>
    <xf numFmtId="49" fontId="2" fillId="8" borderId="7" xfId="0" applyNumberFormat="1" applyFont="1" applyFill="1" applyBorder="1" applyAlignment="1" applyProtection="1">
      <alignment horizontal="left" vertical="center" readingOrder="1"/>
    </xf>
    <xf numFmtId="3" fontId="2" fillId="8" borderId="7" xfId="0" applyNumberFormat="1" applyFont="1" applyFill="1" applyBorder="1" applyAlignment="1" applyProtection="1">
      <alignment horizontal="right" vertical="center" readingOrder="1"/>
    </xf>
    <xf numFmtId="168" fontId="2" fillId="8" borderId="7" xfId="0" applyNumberFormat="1" applyFont="1" applyFill="1" applyBorder="1" applyAlignment="1" applyProtection="1">
      <alignment horizontal="right" vertical="center" readingOrder="1"/>
    </xf>
    <xf numFmtId="168" fontId="2" fillId="8" borderId="8" xfId="0" applyNumberFormat="1" applyFont="1" applyFill="1" applyBorder="1" applyAlignment="1" applyProtection="1">
      <alignment horizontal="right" vertical="center" readingOrder="1"/>
    </xf>
    <xf numFmtId="3" fontId="3" fillId="8" borderId="11" xfId="0" applyNumberFormat="1" applyFont="1" applyFill="1" applyBorder="1"/>
    <xf numFmtId="168" fontId="3" fillId="8" borderId="11" xfId="0" applyNumberFormat="1" applyFont="1" applyFill="1" applyBorder="1"/>
    <xf numFmtId="9" fontId="3" fillId="8" borderId="11" xfId="0" applyNumberFormat="1" applyFont="1" applyFill="1" applyBorder="1"/>
    <xf numFmtId="3" fontId="2" fillId="3" borderId="1" xfId="0" applyNumberFormat="1" applyFont="1" applyFill="1" applyBorder="1" applyAlignment="1" applyProtection="1">
      <alignment horizontal="right" vertical="center" readingOrder="1"/>
    </xf>
    <xf numFmtId="168" fontId="2" fillId="3" borderId="1" xfId="0" applyNumberFormat="1" applyFont="1" applyFill="1" applyBorder="1" applyAlignment="1" applyProtection="1">
      <alignment horizontal="right" vertical="center" readingOrder="1"/>
    </xf>
    <xf numFmtId="168" fontId="2" fillId="3" borderId="3" xfId="0" applyNumberFormat="1" applyFont="1" applyFill="1" applyBorder="1" applyAlignment="1" applyProtection="1">
      <alignment horizontal="right" vertical="center" readingOrder="1"/>
    </xf>
    <xf numFmtId="49" fontId="2" fillId="8" borderId="1" xfId="0" applyNumberFormat="1" applyFont="1" applyFill="1" applyBorder="1" applyAlignment="1" applyProtection="1">
      <alignment horizontal="left" vertical="center" readingOrder="1"/>
    </xf>
    <xf numFmtId="3" fontId="2" fillId="8" borderId="1" xfId="0" applyNumberFormat="1" applyFont="1" applyFill="1" applyBorder="1" applyAlignment="1" applyProtection="1">
      <alignment horizontal="right" vertical="center" readingOrder="1"/>
    </xf>
    <xf numFmtId="168" fontId="2" fillId="8" borderId="1" xfId="0" applyNumberFormat="1" applyFont="1" applyFill="1" applyBorder="1" applyAlignment="1" applyProtection="1">
      <alignment horizontal="right" vertical="center" readingOrder="1"/>
    </xf>
    <xf numFmtId="168" fontId="2" fillId="8" borderId="3" xfId="0" applyNumberFormat="1" applyFont="1" applyFill="1" applyBorder="1" applyAlignment="1" applyProtection="1">
      <alignment horizontal="right" vertical="center" readingOrder="1"/>
    </xf>
    <xf numFmtId="3" fontId="3" fillId="8" borderId="2" xfId="0" applyNumberFormat="1" applyFont="1" applyFill="1" applyBorder="1"/>
    <xf numFmtId="168" fontId="3" fillId="8" borderId="2" xfId="0" applyNumberFormat="1" applyFont="1" applyFill="1" applyBorder="1"/>
    <xf numFmtId="9" fontId="3" fillId="8" borderId="2" xfId="0" applyNumberFormat="1" applyFont="1" applyFill="1" applyBorder="1"/>
    <xf numFmtId="49" fontId="2" fillId="0" borderId="17" xfId="0" applyNumberFormat="1" applyFont="1" applyFill="1" applyBorder="1" applyAlignment="1" applyProtection="1">
      <alignment horizontal="left" vertical="center" readingOrder="1"/>
    </xf>
    <xf numFmtId="3" fontId="2" fillId="3" borderId="17" xfId="0" applyNumberFormat="1" applyFont="1" applyFill="1" applyBorder="1" applyAlignment="1" applyProtection="1">
      <alignment horizontal="right" vertical="center" readingOrder="1"/>
    </xf>
    <xf numFmtId="168" fontId="2" fillId="3" borderId="17" xfId="0" applyNumberFormat="1" applyFont="1" applyFill="1" applyBorder="1" applyAlignment="1" applyProtection="1">
      <alignment horizontal="right" vertical="center" readingOrder="1"/>
    </xf>
    <xf numFmtId="168" fontId="2" fillId="3" borderId="18" xfId="0" applyNumberFormat="1" applyFont="1" applyFill="1" applyBorder="1" applyAlignment="1" applyProtection="1">
      <alignment horizontal="right" vertical="center" readingOrder="1"/>
    </xf>
    <xf numFmtId="3" fontId="3" fillId="0" borderId="12" xfId="0" applyNumberFormat="1" applyFont="1" applyBorder="1"/>
    <xf numFmtId="168" fontId="3" fillId="0" borderId="12" xfId="0" applyNumberFormat="1" applyFont="1" applyBorder="1"/>
    <xf numFmtId="9" fontId="3" fillId="0" borderId="12" xfId="0" applyNumberFormat="1" applyFont="1" applyBorder="1"/>
    <xf numFmtId="49" fontId="2" fillId="0" borderId="15" xfId="0" applyNumberFormat="1" applyFont="1" applyFill="1" applyBorder="1" applyAlignment="1" applyProtection="1">
      <alignment horizontal="left" vertical="center" readingOrder="1"/>
    </xf>
    <xf numFmtId="3" fontId="2" fillId="3" borderId="1" xfId="0" quotePrefix="1" applyNumberFormat="1" applyFont="1" applyFill="1" applyBorder="1" applyAlignment="1" applyProtection="1">
      <alignment horizontal="right" vertical="center" readingOrder="1"/>
    </xf>
    <xf numFmtId="0" fontId="1" fillId="0" borderId="0" xfId="0" applyFont="1"/>
    <xf numFmtId="0" fontId="0" fillId="0" borderId="0" xfId="0" quotePrefix="1"/>
    <xf numFmtId="0" fontId="4" fillId="0" borderId="0" xfId="0" applyFont="1"/>
    <xf numFmtId="0" fontId="4" fillId="7" borderId="2" xfId="0" applyFont="1" applyFill="1" applyBorder="1" applyAlignment="1">
      <alignment horizontal="center"/>
    </xf>
    <xf numFmtId="49" fontId="5" fillId="4" borderId="3" xfId="0" applyNumberFormat="1" applyFont="1" applyFill="1" applyBorder="1" applyAlignment="1" applyProtection="1">
      <alignment horizontal="center" vertical="center" readingOrder="1"/>
    </xf>
    <xf numFmtId="49" fontId="5" fillId="4" borderId="4" xfId="0" applyNumberFormat="1" applyFont="1" applyFill="1" applyBorder="1" applyAlignment="1" applyProtection="1">
      <alignment horizontal="center" vertical="center" readingOrder="1"/>
    </xf>
    <xf numFmtId="49" fontId="5" fillId="4" borderId="5" xfId="0" applyNumberFormat="1" applyFont="1" applyFill="1" applyBorder="1" applyAlignment="1" applyProtection="1">
      <alignment horizontal="center" vertical="center" readingOrder="1"/>
    </xf>
    <xf numFmtId="49" fontId="5" fillId="6" borderId="3" xfId="0" applyNumberFormat="1" applyFont="1" applyFill="1" applyBorder="1" applyAlignment="1" applyProtection="1">
      <alignment horizontal="center" vertical="center" readingOrder="1"/>
    </xf>
    <xf numFmtId="49" fontId="5" fillId="6" borderId="4" xfId="0" applyNumberFormat="1" applyFont="1" applyFill="1" applyBorder="1" applyAlignment="1" applyProtection="1">
      <alignment horizontal="center" vertical="center" readingOrder="1"/>
    </xf>
    <xf numFmtId="49" fontId="5" fillId="6" borderId="6" xfId="0" applyNumberFormat="1" applyFont="1" applyFill="1" applyBorder="1" applyAlignment="1" applyProtection="1">
      <alignment horizontal="center" vertical="center" readingOrder="1"/>
    </xf>
    <xf numFmtId="0" fontId="4" fillId="5" borderId="2" xfId="0" applyFont="1" applyFill="1" applyBorder="1" applyAlignment="1">
      <alignment horizontal="center" wrapText="1"/>
    </xf>
    <xf numFmtId="3" fontId="5" fillId="2" borderId="9" xfId="0" applyNumberFormat="1" applyFont="1" applyFill="1" applyBorder="1" applyAlignment="1" applyProtection="1">
      <alignment horizontal="left" vertical="center" readingOrder="1"/>
    </xf>
    <xf numFmtId="168" fontId="5" fillId="2" borderId="9" xfId="0" applyNumberFormat="1" applyFont="1" applyFill="1" applyBorder="1" applyAlignment="1" applyProtection="1">
      <alignment horizontal="left" vertical="center" readingOrder="1"/>
    </xf>
    <xf numFmtId="168" fontId="5" fillId="2" borderId="10" xfId="0" applyNumberFormat="1" applyFont="1" applyFill="1" applyBorder="1" applyAlignment="1" applyProtection="1">
      <alignment horizontal="left" vertical="center" readingOrder="1"/>
    </xf>
    <xf numFmtId="3" fontId="5" fillId="2" borderId="13" xfId="0" applyNumberFormat="1" applyFont="1" applyFill="1" applyBorder="1" applyAlignment="1" applyProtection="1">
      <alignment horizontal="center" vertical="center" wrapText="1" readingOrder="1"/>
    </xf>
    <xf numFmtId="168" fontId="5" fillId="2" borderId="14" xfId="0" applyNumberFormat="1" applyFont="1" applyFill="1" applyBorder="1" applyAlignment="1" applyProtection="1">
      <alignment horizontal="center" vertical="center" wrapText="1" readingOrder="1"/>
    </xf>
    <xf numFmtId="168" fontId="5" fillId="2" borderId="8" xfId="0" applyNumberFormat="1" applyFont="1" applyFill="1" applyBorder="1" applyAlignment="1" applyProtection="1">
      <alignment horizontal="center" vertical="center" wrapText="1" readingOrder="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D4D0C8"/>
      <rgbColor rgb="00808080"/>
      <rgbColor rgb="00000000"/>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N70"/>
  <sheetViews>
    <sheetView showGridLines="0" tabSelected="1" workbookViewId="0">
      <selection activeCell="R12" sqref="R12"/>
    </sheetView>
  </sheetViews>
  <sheetFormatPr defaultRowHeight="12.75" x14ac:dyDescent="0.2"/>
  <cols>
    <col min="1" max="3" width="3" style="2" customWidth="1"/>
    <col min="4" max="4" width="43.85546875" style="2" customWidth="1"/>
    <col min="5" max="10" width="13" style="2" customWidth="1"/>
    <col min="11" max="11" width="9.85546875" style="3" customWidth="1"/>
    <col min="12" max="12" width="14.28515625" style="2" customWidth="1"/>
    <col min="13" max="14" width="9.85546875" style="2" customWidth="1"/>
    <col min="15" max="16384" width="9.140625" style="2"/>
  </cols>
  <sheetData>
    <row r="1" spans="1:14" ht="15" customHeight="1" x14ac:dyDescent="0.2">
      <c r="A1" s="1" t="s">
        <v>0</v>
      </c>
      <c r="B1" s="1"/>
      <c r="C1" s="1"/>
      <c r="D1" s="1"/>
    </row>
    <row r="2" spans="1:14" ht="15" customHeight="1" x14ac:dyDescent="0.2">
      <c r="A2" s="1" t="s">
        <v>1</v>
      </c>
      <c r="B2" s="1"/>
      <c r="C2" s="1"/>
      <c r="D2" s="1"/>
    </row>
    <row r="3" spans="1:14" ht="15" customHeight="1" x14ac:dyDescent="0.2">
      <c r="A3" s="1"/>
      <c r="B3" s="1"/>
      <c r="C3" s="1"/>
      <c r="D3" s="1"/>
      <c r="E3" s="54"/>
      <c r="F3" s="54"/>
      <c r="G3" s="54"/>
      <c r="H3" s="54"/>
      <c r="I3" s="54"/>
      <c r="J3" s="54"/>
      <c r="K3" s="55" t="s">
        <v>42</v>
      </c>
      <c r="L3" s="55"/>
      <c r="M3" s="55"/>
      <c r="N3" s="55"/>
    </row>
    <row r="4" spans="1:14" ht="15" customHeight="1" x14ac:dyDescent="0.2">
      <c r="E4" s="56" t="s">
        <v>2</v>
      </c>
      <c r="F4" s="57"/>
      <c r="G4" s="58"/>
      <c r="H4" s="59" t="s">
        <v>3</v>
      </c>
      <c r="I4" s="60"/>
      <c r="J4" s="61"/>
      <c r="K4" s="62" t="s">
        <v>45</v>
      </c>
      <c r="L4" s="62"/>
      <c r="M4" s="62" t="s">
        <v>46</v>
      </c>
      <c r="N4" s="62"/>
    </row>
    <row r="5" spans="1:14" ht="43.5" customHeight="1" x14ac:dyDescent="0.2">
      <c r="E5" s="63" t="s">
        <v>4</v>
      </c>
      <c r="F5" s="63" t="s">
        <v>5</v>
      </c>
      <c r="G5" s="64" t="s">
        <v>6</v>
      </c>
      <c r="H5" s="63" t="s">
        <v>4</v>
      </c>
      <c r="I5" s="63" t="s">
        <v>5</v>
      </c>
      <c r="J5" s="65" t="s">
        <v>6</v>
      </c>
      <c r="K5" s="66" t="s">
        <v>4</v>
      </c>
      <c r="L5" s="67" t="s">
        <v>6</v>
      </c>
      <c r="M5" s="66" t="s">
        <v>43</v>
      </c>
      <c r="N5" s="68" t="s">
        <v>44</v>
      </c>
    </row>
    <row r="6" spans="1:14" ht="20.25" customHeight="1" x14ac:dyDescent="0.2">
      <c r="A6" s="4" t="s">
        <v>7</v>
      </c>
      <c r="B6" s="4"/>
      <c r="C6" s="4"/>
      <c r="D6" s="5"/>
      <c r="E6" s="6">
        <v>17869</v>
      </c>
      <c r="F6" s="6">
        <v>80623</v>
      </c>
      <c r="G6" s="7">
        <v>49544504</v>
      </c>
      <c r="H6" s="6">
        <v>16132</v>
      </c>
      <c r="I6" s="6">
        <v>72269</v>
      </c>
      <c r="J6" s="7">
        <v>45524385</v>
      </c>
      <c r="K6" s="8">
        <f>H6-E6</f>
        <v>-1737</v>
      </c>
      <c r="L6" s="9">
        <f>J6-G6</f>
        <v>-4020119</v>
      </c>
      <c r="M6" s="10">
        <f>K6/E6</f>
        <v>-9.7207454250377745E-2</v>
      </c>
      <c r="N6" s="10">
        <f>L6/G6</f>
        <v>-8.1141573240898726E-2</v>
      </c>
    </row>
    <row r="7" spans="1:14" ht="15" customHeight="1" thickBot="1" x14ac:dyDescent="0.25">
      <c r="A7" s="11"/>
      <c r="B7" s="11"/>
      <c r="C7" s="11"/>
      <c r="D7" s="11"/>
      <c r="E7" s="12"/>
      <c r="F7" s="12"/>
      <c r="G7" s="13"/>
      <c r="H7" s="12"/>
      <c r="I7" s="12"/>
      <c r="J7" s="13"/>
      <c r="K7" s="14"/>
      <c r="L7" s="15"/>
      <c r="M7" s="16"/>
      <c r="N7" s="16"/>
    </row>
    <row r="8" spans="1:14" ht="15" customHeight="1" x14ac:dyDescent="0.2">
      <c r="A8" s="17"/>
      <c r="B8" s="18" t="s">
        <v>8</v>
      </c>
      <c r="C8" s="18"/>
      <c r="D8" s="18"/>
      <c r="E8" s="19">
        <v>12142</v>
      </c>
      <c r="F8" s="19">
        <v>56868</v>
      </c>
      <c r="G8" s="20">
        <v>35418779</v>
      </c>
      <c r="H8" s="19">
        <v>10503</v>
      </c>
      <c r="I8" s="19">
        <v>49899</v>
      </c>
      <c r="J8" s="21">
        <v>31755225</v>
      </c>
      <c r="K8" s="22">
        <f t="shared" ref="K8:K68" si="0">H8-E8</f>
        <v>-1639</v>
      </c>
      <c r="L8" s="23">
        <f t="shared" ref="L8:L68" si="1">J8-G8</f>
        <v>-3663554</v>
      </c>
      <c r="M8" s="24">
        <f t="shared" ref="M8:M68" si="2">K8/E8</f>
        <v>-0.13498599901169495</v>
      </c>
      <c r="N8" s="24">
        <f t="shared" ref="N8:N68" si="3">L8/G8</f>
        <v>-0.10343535557789837</v>
      </c>
    </row>
    <row r="9" spans="1:14" ht="15" customHeight="1" x14ac:dyDescent="0.2">
      <c r="A9" s="25"/>
      <c r="B9" s="17"/>
      <c r="C9" s="26" t="s">
        <v>9</v>
      </c>
      <c r="D9" s="26"/>
      <c r="E9" s="27">
        <v>11888</v>
      </c>
      <c r="F9" s="27">
        <v>32183</v>
      </c>
      <c r="G9" s="28">
        <v>10202159</v>
      </c>
      <c r="H9" s="27">
        <v>10177</v>
      </c>
      <c r="I9" s="27">
        <v>25914</v>
      </c>
      <c r="J9" s="29">
        <v>8601172</v>
      </c>
      <c r="K9" s="30">
        <f t="shared" si="0"/>
        <v>-1711</v>
      </c>
      <c r="L9" s="31">
        <f t="shared" si="1"/>
        <v>-1600987</v>
      </c>
      <c r="M9" s="32">
        <f t="shared" si="2"/>
        <v>-0.14392664872139974</v>
      </c>
      <c r="N9" s="32">
        <f t="shared" si="3"/>
        <v>-0.1569262937384136</v>
      </c>
    </row>
    <row r="10" spans="1:14" ht="15" customHeight="1" x14ac:dyDescent="0.2">
      <c r="A10" s="25"/>
      <c r="B10" s="25"/>
      <c r="C10" s="25"/>
      <c r="D10" s="25" t="s">
        <v>10</v>
      </c>
      <c r="E10" s="33">
        <v>34</v>
      </c>
      <c r="F10" s="33">
        <v>79</v>
      </c>
      <c r="G10" s="34">
        <v>15285</v>
      </c>
      <c r="H10" s="33">
        <v>14</v>
      </c>
      <c r="I10" s="33">
        <v>28</v>
      </c>
      <c r="J10" s="35">
        <v>5943</v>
      </c>
      <c r="K10" s="8">
        <f t="shared" si="0"/>
        <v>-20</v>
      </c>
      <c r="L10" s="9">
        <f t="shared" si="1"/>
        <v>-9342</v>
      </c>
      <c r="M10" s="10">
        <f t="shared" si="2"/>
        <v>-0.58823529411764708</v>
      </c>
      <c r="N10" s="10">
        <f t="shared" si="3"/>
        <v>-0.61118743866535818</v>
      </c>
    </row>
    <row r="11" spans="1:14" ht="15" customHeight="1" x14ac:dyDescent="0.2">
      <c r="A11" s="25"/>
      <c r="B11" s="25"/>
      <c r="C11" s="25"/>
      <c r="D11" s="25" t="s">
        <v>11</v>
      </c>
      <c r="E11" s="33">
        <v>252</v>
      </c>
      <c r="F11" s="33">
        <v>843</v>
      </c>
      <c r="G11" s="34">
        <v>208674</v>
      </c>
      <c r="H11" s="33">
        <v>248</v>
      </c>
      <c r="I11" s="33">
        <v>810</v>
      </c>
      <c r="J11" s="35">
        <v>143851</v>
      </c>
      <c r="K11" s="8">
        <f t="shared" si="0"/>
        <v>-4</v>
      </c>
      <c r="L11" s="9">
        <f t="shared" si="1"/>
        <v>-64823</v>
      </c>
      <c r="M11" s="10">
        <f t="shared" si="2"/>
        <v>-1.5873015873015872E-2</v>
      </c>
      <c r="N11" s="10">
        <f t="shared" si="3"/>
        <v>-0.31064243748622256</v>
      </c>
    </row>
    <row r="12" spans="1:14" ht="15" customHeight="1" x14ac:dyDescent="0.2">
      <c r="A12" s="25"/>
      <c r="B12" s="25"/>
      <c r="C12" s="25"/>
      <c r="D12" s="25" t="s">
        <v>12</v>
      </c>
      <c r="E12" s="33">
        <v>1</v>
      </c>
      <c r="F12" s="33">
        <v>3</v>
      </c>
      <c r="G12" s="34">
        <v>620</v>
      </c>
      <c r="H12" s="33">
        <v>2</v>
      </c>
      <c r="I12" s="33">
        <v>4</v>
      </c>
      <c r="J12" s="35">
        <v>1240</v>
      </c>
      <c r="K12" s="8">
        <f t="shared" si="0"/>
        <v>1</v>
      </c>
      <c r="L12" s="9">
        <f t="shared" si="1"/>
        <v>620</v>
      </c>
      <c r="M12" s="10">
        <f t="shared" si="2"/>
        <v>1</v>
      </c>
      <c r="N12" s="10">
        <f t="shared" si="3"/>
        <v>1</v>
      </c>
    </row>
    <row r="13" spans="1:14" ht="15" customHeight="1" x14ac:dyDescent="0.2">
      <c r="A13" s="25"/>
      <c r="B13" s="25"/>
      <c r="C13" s="25"/>
      <c r="D13" s="25" t="s">
        <v>13</v>
      </c>
      <c r="E13" s="33">
        <v>1831</v>
      </c>
      <c r="F13" s="33">
        <v>4202</v>
      </c>
      <c r="G13" s="34">
        <v>1226078</v>
      </c>
      <c r="H13" s="33">
        <v>1762</v>
      </c>
      <c r="I13" s="33">
        <v>3871</v>
      </c>
      <c r="J13" s="35">
        <v>1136131</v>
      </c>
      <c r="K13" s="8">
        <f t="shared" si="0"/>
        <v>-69</v>
      </c>
      <c r="L13" s="9">
        <f t="shared" si="1"/>
        <v>-89947</v>
      </c>
      <c r="M13" s="10">
        <f t="shared" si="2"/>
        <v>-3.7684325505188423E-2</v>
      </c>
      <c r="N13" s="10">
        <f t="shared" si="3"/>
        <v>-7.3361564272419869E-2</v>
      </c>
    </row>
    <row r="14" spans="1:14" ht="15" customHeight="1" x14ac:dyDescent="0.2">
      <c r="A14" s="25"/>
      <c r="B14" s="25"/>
      <c r="C14" s="25"/>
      <c r="D14" s="25" t="s">
        <v>14</v>
      </c>
      <c r="E14" s="33">
        <v>10341</v>
      </c>
      <c r="F14" s="33">
        <v>27054</v>
      </c>
      <c r="G14" s="34">
        <v>8751378</v>
      </c>
      <c r="H14" s="33">
        <v>8183</v>
      </c>
      <c r="I14" s="33">
        <v>21197</v>
      </c>
      <c r="J14" s="35">
        <v>7312736</v>
      </c>
      <c r="K14" s="8">
        <f t="shared" si="0"/>
        <v>-2158</v>
      </c>
      <c r="L14" s="9">
        <f t="shared" si="1"/>
        <v>-1438642</v>
      </c>
      <c r="M14" s="10">
        <f t="shared" si="2"/>
        <v>-0.20868387970215646</v>
      </c>
      <c r="N14" s="10">
        <f t="shared" si="3"/>
        <v>-0.16439033944139997</v>
      </c>
    </row>
    <row r="15" spans="1:14" ht="15" customHeight="1" x14ac:dyDescent="0.2">
      <c r="A15" s="25"/>
      <c r="B15" s="25"/>
      <c r="C15" s="25"/>
      <c r="D15" s="25" t="s">
        <v>15</v>
      </c>
      <c r="E15" s="33">
        <v>2</v>
      </c>
      <c r="F15" s="33">
        <v>2</v>
      </c>
      <c r="G15" s="34">
        <v>124</v>
      </c>
      <c r="H15" s="33">
        <v>2</v>
      </c>
      <c r="I15" s="33">
        <v>4</v>
      </c>
      <c r="J15" s="35">
        <v>1271</v>
      </c>
      <c r="K15" s="8">
        <f t="shared" si="0"/>
        <v>0</v>
      </c>
      <c r="L15" s="9">
        <f t="shared" si="1"/>
        <v>1147</v>
      </c>
      <c r="M15" s="10">
        <f t="shared" si="2"/>
        <v>0</v>
      </c>
      <c r="N15" s="10">
        <f t="shared" si="3"/>
        <v>9.25</v>
      </c>
    </row>
    <row r="16" spans="1:14" ht="15" customHeight="1" x14ac:dyDescent="0.2">
      <c r="A16" s="25"/>
      <c r="B16" s="25"/>
      <c r="C16" s="36" t="s">
        <v>16</v>
      </c>
      <c r="D16" s="36"/>
      <c r="E16" s="37">
        <v>4931</v>
      </c>
      <c r="F16" s="37">
        <v>19398</v>
      </c>
      <c r="G16" s="38">
        <v>18835744</v>
      </c>
      <c r="H16" s="37">
        <v>4617</v>
      </c>
      <c r="I16" s="37">
        <v>19412</v>
      </c>
      <c r="J16" s="39">
        <v>17695940</v>
      </c>
      <c r="K16" s="40">
        <f t="shared" si="0"/>
        <v>-314</v>
      </c>
      <c r="L16" s="41">
        <f t="shared" si="1"/>
        <v>-1139804</v>
      </c>
      <c r="M16" s="42">
        <f t="shared" si="2"/>
        <v>-6.3678766984384502E-2</v>
      </c>
      <c r="N16" s="42">
        <f t="shared" si="3"/>
        <v>-6.0512820730627893E-2</v>
      </c>
    </row>
    <row r="17" spans="1:14" ht="15" customHeight="1" x14ac:dyDescent="0.2">
      <c r="A17" s="25"/>
      <c r="B17" s="25"/>
      <c r="C17" s="25"/>
      <c r="D17" s="25" t="s">
        <v>17</v>
      </c>
      <c r="E17" s="33">
        <v>923</v>
      </c>
      <c r="F17" s="33">
        <v>2438</v>
      </c>
      <c r="G17" s="34">
        <v>1285431</v>
      </c>
      <c r="H17" s="33">
        <v>996</v>
      </c>
      <c r="I17" s="33">
        <v>2600</v>
      </c>
      <c r="J17" s="35">
        <v>1384038</v>
      </c>
      <c r="K17" s="8">
        <f t="shared" si="0"/>
        <v>73</v>
      </c>
      <c r="L17" s="9">
        <f t="shared" si="1"/>
        <v>98607</v>
      </c>
      <c r="M17" s="10">
        <f t="shared" si="2"/>
        <v>7.90899241603467E-2</v>
      </c>
      <c r="N17" s="10">
        <f t="shared" si="3"/>
        <v>7.6711235375527737E-2</v>
      </c>
    </row>
    <row r="18" spans="1:14" ht="15" customHeight="1" x14ac:dyDescent="0.2">
      <c r="A18" s="25"/>
      <c r="B18" s="25"/>
      <c r="C18" s="25"/>
      <c r="D18" s="25" t="s">
        <v>18</v>
      </c>
      <c r="E18" s="33">
        <v>28</v>
      </c>
      <c r="F18" s="33">
        <v>66</v>
      </c>
      <c r="G18" s="34">
        <v>10643</v>
      </c>
      <c r="H18" s="33">
        <v>23</v>
      </c>
      <c r="I18" s="33">
        <v>54</v>
      </c>
      <c r="J18" s="35">
        <v>8263</v>
      </c>
      <c r="K18" s="8">
        <f t="shared" si="0"/>
        <v>-5</v>
      </c>
      <c r="L18" s="9">
        <f t="shared" si="1"/>
        <v>-2380</v>
      </c>
      <c r="M18" s="10">
        <f t="shared" si="2"/>
        <v>-0.17857142857142858</v>
      </c>
      <c r="N18" s="10">
        <f t="shared" si="3"/>
        <v>-0.2236211594475242</v>
      </c>
    </row>
    <row r="19" spans="1:14" ht="15" customHeight="1" x14ac:dyDescent="0.2">
      <c r="A19" s="25"/>
      <c r="B19" s="25"/>
      <c r="C19" s="25"/>
      <c r="D19" s="25" t="s">
        <v>19</v>
      </c>
      <c r="E19" s="33">
        <v>12</v>
      </c>
      <c r="F19" s="33">
        <v>12</v>
      </c>
      <c r="G19" s="34">
        <v>44996</v>
      </c>
      <c r="H19" s="33">
        <v>8</v>
      </c>
      <c r="I19" s="33">
        <v>8</v>
      </c>
      <c r="J19" s="35">
        <v>33336</v>
      </c>
      <c r="K19" s="8">
        <f t="shared" si="0"/>
        <v>-4</v>
      </c>
      <c r="L19" s="9">
        <f t="shared" si="1"/>
        <v>-11660</v>
      </c>
      <c r="M19" s="10">
        <f t="shared" si="2"/>
        <v>-0.33333333333333331</v>
      </c>
      <c r="N19" s="10">
        <f t="shared" si="3"/>
        <v>-0.25913414525735623</v>
      </c>
    </row>
    <row r="20" spans="1:14" ht="15" customHeight="1" x14ac:dyDescent="0.2">
      <c r="A20" s="25"/>
      <c r="B20" s="25"/>
      <c r="C20" s="25"/>
      <c r="D20" s="25" t="s">
        <v>20</v>
      </c>
      <c r="E20" s="33">
        <v>433</v>
      </c>
      <c r="F20" s="33">
        <v>433</v>
      </c>
      <c r="G20" s="34">
        <v>129900</v>
      </c>
      <c r="H20" s="33">
        <v>537</v>
      </c>
      <c r="I20" s="33">
        <v>691</v>
      </c>
      <c r="J20" s="35">
        <v>207300</v>
      </c>
      <c r="K20" s="8">
        <f t="shared" si="0"/>
        <v>104</v>
      </c>
      <c r="L20" s="9">
        <f t="shared" si="1"/>
        <v>77400</v>
      </c>
      <c r="M20" s="10">
        <f t="shared" si="2"/>
        <v>0.24018475750577367</v>
      </c>
      <c r="N20" s="10">
        <f t="shared" si="3"/>
        <v>0.59584295612009242</v>
      </c>
    </row>
    <row r="21" spans="1:14" ht="15" customHeight="1" x14ac:dyDescent="0.2">
      <c r="A21" s="25"/>
      <c r="B21" s="25"/>
      <c r="C21" s="25"/>
      <c r="D21" s="25" t="s">
        <v>21</v>
      </c>
      <c r="E21" s="33">
        <v>847</v>
      </c>
      <c r="F21" s="33">
        <v>2075</v>
      </c>
      <c r="G21" s="34">
        <v>415200</v>
      </c>
      <c r="H21" s="33">
        <v>909</v>
      </c>
      <c r="I21" s="33">
        <v>2196</v>
      </c>
      <c r="J21" s="35">
        <v>440200</v>
      </c>
      <c r="K21" s="8">
        <f t="shared" si="0"/>
        <v>62</v>
      </c>
      <c r="L21" s="9">
        <f t="shared" si="1"/>
        <v>25000</v>
      </c>
      <c r="M21" s="10">
        <f t="shared" si="2"/>
        <v>7.3199527744982285E-2</v>
      </c>
      <c r="N21" s="10">
        <f t="shared" si="3"/>
        <v>6.0211946050096339E-2</v>
      </c>
    </row>
    <row r="22" spans="1:14" ht="15" customHeight="1" x14ac:dyDescent="0.2">
      <c r="A22" s="25"/>
      <c r="B22" s="25"/>
      <c r="C22" s="25"/>
      <c r="D22" s="25" t="s">
        <v>22</v>
      </c>
      <c r="E22" s="33">
        <v>14</v>
      </c>
      <c r="F22" s="33">
        <v>16</v>
      </c>
      <c r="G22" s="34">
        <v>26855</v>
      </c>
      <c r="H22" s="33">
        <v>17</v>
      </c>
      <c r="I22" s="33">
        <v>23</v>
      </c>
      <c r="J22" s="35">
        <v>43100</v>
      </c>
      <c r="K22" s="8">
        <f t="shared" si="0"/>
        <v>3</v>
      </c>
      <c r="L22" s="9">
        <f t="shared" si="1"/>
        <v>16245</v>
      </c>
      <c r="M22" s="10">
        <f t="shared" si="2"/>
        <v>0.21428571428571427</v>
      </c>
      <c r="N22" s="10">
        <f t="shared" si="3"/>
        <v>0.60491528579407927</v>
      </c>
    </row>
    <row r="23" spans="1:14" ht="15" customHeight="1" x14ac:dyDescent="0.2">
      <c r="A23" s="25"/>
      <c r="B23" s="25"/>
      <c r="C23" s="25"/>
      <c r="D23" s="25" t="s">
        <v>23</v>
      </c>
      <c r="E23" s="33">
        <v>4827</v>
      </c>
      <c r="F23" s="33">
        <v>12350</v>
      </c>
      <c r="G23" s="34">
        <v>16503126</v>
      </c>
      <c r="H23" s="33">
        <v>4447</v>
      </c>
      <c r="I23" s="33">
        <v>11446</v>
      </c>
      <c r="J23" s="35">
        <v>15099226</v>
      </c>
      <c r="K23" s="8">
        <f t="shared" si="0"/>
        <v>-380</v>
      </c>
      <c r="L23" s="9">
        <f t="shared" si="1"/>
        <v>-1403900</v>
      </c>
      <c r="M23" s="10">
        <f t="shared" si="2"/>
        <v>-7.8723845038326079E-2</v>
      </c>
      <c r="N23" s="10">
        <f t="shared" si="3"/>
        <v>-8.5068731826927826E-2</v>
      </c>
    </row>
    <row r="24" spans="1:14" ht="15" customHeight="1" x14ac:dyDescent="0.2">
      <c r="A24" s="25"/>
      <c r="B24" s="25"/>
      <c r="C24" s="25"/>
      <c r="D24" s="25" t="s">
        <v>24</v>
      </c>
      <c r="E24" s="33">
        <v>841</v>
      </c>
      <c r="F24" s="33">
        <v>2008</v>
      </c>
      <c r="G24" s="34">
        <v>419593</v>
      </c>
      <c r="H24" s="33">
        <v>960</v>
      </c>
      <c r="I24" s="33">
        <v>2394</v>
      </c>
      <c r="J24" s="35">
        <v>480477</v>
      </c>
      <c r="K24" s="8">
        <f t="shared" si="0"/>
        <v>119</v>
      </c>
      <c r="L24" s="9">
        <f t="shared" si="1"/>
        <v>60884</v>
      </c>
      <c r="M24" s="10">
        <f t="shared" si="2"/>
        <v>0.14149821640903687</v>
      </c>
      <c r="N24" s="10">
        <f t="shared" si="3"/>
        <v>0.14510251600956164</v>
      </c>
    </row>
    <row r="25" spans="1:14" ht="15" customHeight="1" x14ac:dyDescent="0.2">
      <c r="A25" s="25"/>
      <c r="B25" s="25"/>
      <c r="C25" s="36" t="s">
        <v>25</v>
      </c>
      <c r="D25" s="36"/>
      <c r="E25" s="37">
        <v>1018</v>
      </c>
      <c r="F25" s="37">
        <v>4057</v>
      </c>
      <c r="G25" s="38">
        <v>5530831</v>
      </c>
      <c r="H25" s="37">
        <v>797</v>
      </c>
      <c r="I25" s="37">
        <v>3124</v>
      </c>
      <c r="J25" s="39">
        <v>4503078</v>
      </c>
      <c r="K25" s="40">
        <f t="shared" si="0"/>
        <v>-221</v>
      </c>
      <c r="L25" s="41">
        <f t="shared" si="1"/>
        <v>-1027753</v>
      </c>
      <c r="M25" s="42">
        <f t="shared" si="2"/>
        <v>-0.21709233791748528</v>
      </c>
      <c r="N25" s="42">
        <f t="shared" si="3"/>
        <v>-0.18582252829638077</v>
      </c>
    </row>
    <row r="26" spans="1:14" ht="15" customHeight="1" x14ac:dyDescent="0.2">
      <c r="A26" s="25"/>
      <c r="B26" s="25"/>
      <c r="C26" s="25"/>
      <c r="D26" s="25" t="s">
        <v>26</v>
      </c>
      <c r="E26" s="33">
        <v>957</v>
      </c>
      <c r="F26" s="33">
        <v>2266</v>
      </c>
      <c r="G26" s="34">
        <v>2690437</v>
      </c>
      <c r="H26" s="33">
        <v>729</v>
      </c>
      <c r="I26" s="33">
        <v>1708</v>
      </c>
      <c r="J26" s="35">
        <v>2127199</v>
      </c>
      <c r="K26" s="8">
        <f t="shared" si="0"/>
        <v>-228</v>
      </c>
      <c r="L26" s="9">
        <f t="shared" si="1"/>
        <v>-563238</v>
      </c>
      <c r="M26" s="10">
        <f t="shared" si="2"/>
        <v>-0.23824451410658307</v>
      </c>
      <c r="N26" s="10">
        <f t="shared" si="3"/>
        <v>-0.20934814678804967</v>
      </c>
    </row>
    <row r="27" spans="1:14" ht="15" customHeight="1" x14ac:dyDescent="0.2">
      <c r="A27" s="25"/>
      <c r="B27" s="25"/>
      <c r="C27" s="25"/>
      <c r="D27" s="25" t="s">
        <v>27</v>
      </c>
      <c r="E27" s="33">
        <v>747</v>
      </c>
      <c r="F27" s="33">
        <v>1763</v>
      </c>
      <c r="G27" s="34">
        <v>2729933</v>
      </c>
      <c r="H27" s="33">
        <v>592</v>
      </c>
      <c r="I27" s="33">
        <v>1378</v>
      </c>
      <c r="J27" s="35">
        <v>2213887</v>
      </c>
      <c r="K27" s="8">
        <f t="shared" si="0"/>
        <v>-155</v>
      </c>
      <c r="L27" s="9">
        <f t="shared" si="1"/>
        <v>-516046</v>
      </c>
      <c r="M27" s="10">
        <f t="shared" si="2"/>
        <v>-0.20749665327978581</v>
      </c>
      <c r="N27" s="10">
        <f t="shared" si="3"/>
        <v>-0.18903247808645854</v>
      </c>
    </row>
    <row r="28" spans="1:14" ht="15" customHeight="1" x14ac:dyDescent="0.2">
      <c r="A28" s="25"/>
      <c r="B28" s="25"/>
      <c r="C28" s="25"/>
      <c r="D28" s="25" t="s">
        <v>28</v>
      </c>
      <c r="E28" s="33">
        <v>10</v>
      </c>
      <c r="F28" s="33">
        <v>21</v>
      </c>
      <c r="G28" s="34">
        <v>80942</v>
      </c>
      <c r="H28" s="33">
        <v>10</v>
      </c>
      <c r="I28" s="33">
        <v>22</v>
      </c>
      <c r="J28" s="35">
        <v>98609</v>
      </c>
      <c r="K28" s="8">
        <f t="shared" si="0"/>
        <v>0</v>
      </c>
      <c r="L28" s="9">
        <f t="shared" si="1"/>
        <v>17667</v>
      </c>
      <c r="M28" s="10">
        <f t="shared" si="2"/>
        <v>0</v>
      </c>
      <c r="N28" s="10">
        <f t="shared" si="3"/>
        <v>0.21826740134911418</v>
      </c>
    </row>
    <row r="29" spans="1:14" ht="15" customHeight="1" x14ac:dyDescent="0.2">
      <c r="A29" s="25"/>
      <c r="B29" s="25"/>
      <c r="C29" s="25"/>
      <c r="D29" s="25" t="s">
        <v>29</v>
      </c>
      <c r="E29" s="33">
        <v>2</v>
      </c>
      <c r="F29" s="33">
        <v>7</v>
      </c>
      <c r="G29" s="34">
        <v>29519</v>
      </c>
      <c r="H29" s="33">
        <v>7</v>
      </c>
      <c r="I29" s="33">
        <v>16</v>
      </c>
      <c r="J29" s="35">
        <v>63383</v>
      </c>
      <c r="K29" s="8">
        <f t="shared" si="0"/>
        <v>5</v>
      </c>
      <c r="L29" s="9">
        <f t="shared" si="1"/>
        <v>33864</v>
      </c>
      <c r="M29" s="10">
        <f t="shared" si="2"/>
        <v>2.5</v>
      </c>
      <c r="N29" s="10">
        <f t="shared" si="3"/>
        <v>1.1471933331074902</v>
      </c>
    </row>
    <row r="30" spans="1:14" ht="15" customHeight="1" x14ac:dyDescent="0.2">
      <c r="A30" s="25"/>
      <c r="B30" s="25"/>
      <c r="C30" s="36" t="s">
        <v>30</v>
      </c>
      <c r="D30" s="36"/>
      <c r="E30" s="37">
        <v>439</v>
      </c>
      <c r="F30" s="37">
        <v>580</v>
      </c>
      <c r="G30" s="38">
        <v>494856</v>
      </c>
      <c r="H30" s="37">
        <v>407</v>
      </c>
      <c r="I30" s="37">
        <v>584</v>
      </c>
      <c r="J30" s="39">
        <v>460803</v>
      </c>
      <c r="K30" s="40">
        <f t="shared" si="0"/>
        <v>-32</v>
      </c>
      <c r="L30" s="41">
        <f t="shared" si="1"/>
        <v>-34053</v>
      </c>
      <c r="M30" s="42">
        <f t="shared" si="2"/>
        <v>-7.289293849658314E-2</v>
      </c>
      <c r="N30" s="42">
        <f t="shared" si="3"/>
        <v>-6.8813957999903003E-2</v>
      </c>
    </row>
    <row r="31" spans="1:14" ht="15" customHeight="1" x14ac:dyDescent="0.2">
      <c r="A31" s="25"/>
      <c r="B31" s="25"/>
      <c r="C31" s="25"/>
      <c r="D31" s="25" t="s">
        <v>31</v>
      </c>
      <c r="E31" s="33">
        <v>292</v>
      </c>
      <c r="F31" s="33">
        <v>302</v>
      </c>
      <c r="G31" s="34">
        <v>217047</v>
      </c>
      <c r="H31" s="33">
        <v>299</v>
      </c>
      <c r="I31" s="33">
        <v>308</v>
      </c>
      <c r="J31" s="35">
        <v>200729</v>
      </c>
      <c r="K31" s="8">
        <f t="shared" si="0"/>
        <v>7</v>
      </c>
      <c r="L31" s="9">
        <f t="shared" si="1"/>
        <v>-16318</v>
      </c>
      <c r="M31" s="10">
        <f t="shared" si="2"/>
        <v>2.3972602739726026E-2</v>
      </c>
      <c r="N31" s="10">
        <f t="shared" si="3"/>
        <v>-7.5181873050537446E-2</v>
      </c>
    </row>
    <row r="32" spans="1:14" ht="15" customHeight="1" x14ac:dyDescent="0.2">
      <c r="A32" s="25"/>
      <c r="B32" s="25"/>
      <c r="C32" s="25"/>
      <c r="D32" s="25" t="s">
        <v>32</v>
      </c>
      <c r="E32" s="33">
        <v>151</v>
      </c>
      <c r="F32" s="33">
        <v>224</v>
      </c>
      <c r="G32" s="34">
        <v>252997</v>
      </c>
      <c r="H32" s="33">
        <v>139</v>
      </c>
      <c r="I32" s="33">
        <v>202</v>
      </c>
      <c r="J32" s="35">
        <v>236321</v>
      </c>
      <c r="K32" s="8">
        <f t="shared" si="0"/>
        <v>-12</v>
      </c>
      <c r="L32" s="9">
        <f t="shared" si="1"/>
        <v>-16676</v>
      </c>
      <c r="M32" s="10">
        <f t="shared" si="2"/>
        <v>-7.9470198675496692E-2</v>
      </c>
      <c r="N32" s="10">
        <f t="shared" si="3"/>
        <v>-6.591382506511935E-2</v>
      </c>
    </row>
    <row r="33" spans="1:14" ht="15" customHeight="1" x14ac:dyDescent="0.2">
      <c r="A33" s="25"/>
      <c r="B33" s="25"/>
      <c r="C33" s="25"/>
      <c r="D33" s="25" t="s">
        <v>33</v>
      </c>
      <c r="E33" s="33">
        <v>27</v>
      </c>
      <c r="F33" s="33">
        <v>54</v>
      </c>
      <c r="G33" s="34">
        <v>24812</v>
      </c>
      <c r="H33" s="33">
        <v>25</v>
      </c>
      <c r="I33" s="33">
        <v>74</v>
      </c>
      <c r="J33" s="35">
        <v>23753</v>
      </c>
      <c r="K33" s="8">
        <f t="shared" si="0"/>
        <v>-2</v>
      </c>
      <c r="L33" s="9">
        <f t="shared" si="1"/>
        <v>-1059</v>
      </c>
      <c r="M33" s="10">
        <f t="shared" si="2"/>
        <v>-7.407407407407407E-2</v>
      </c>
      <c r="N33" s="10">
        <f t="shared" si="3"/>
        <v>-4.2680960825407059E-2</v>
      </c>
    </row>
    <row r="34" spans="1:14" ht="15" customHeight="1" x14ac:dyDescent="0.2">
      <c r="A34" s="25"/>
      <c r="B34" s="25"/>
      <c r="C34" s="36" t="s">
        <v>34</v>
      </c>
      <c r="D34" s="36"/>
      <c r="E34" s="37">
        <v>104</v>
      </c>
      <c r="F34" s="37">
        <v>650</v>
      </c>
      <c r="G34" s="38">
        <v>355189</v>
      </c>
      <c r="H34" s="37">
        <v>164</v>
      </c>
      <c r="I34" s="37">
        <v>865</v>
      </c>
      <c r="J34" s="39">
        <v>494232</v>
      </c>
      <c r="K34" s="40">
        <f t="shared" si="0"/>
        <v>60</v>
      </c>
      <c r="L34" s="41">
        <f t="shared" si="1"/>
        <v>139043</v>
      </c>
      <c r="M34" s="42">
        <f t="shared" si="2"/>
        <v>0.57692307692307687</v>
      </c>
      <c r="N34" s="42">
        <f t="shared" si="3"/>
        <v>0.39146201036631201</v>
      </c>
    </row>
    <row r="35" spans="1:14" ht="15" customHeight="1" x14ac:dyDescent="0.2">
      <c r="A35" s="25"/>
      <c r="B35" s="25"/>
      <c r="C35" s="25"/>
      <c r="D35" s="25" t="s">
        <v>35</v>
      </c>
      <c r="E35" s="33">
        <v>104</v>
      </c>
      <c r="F35" s="33">
        <v>325</v>
      </c>
      <c r="G35" s="34">
        <v>266378</v>
      </c>
      <c r="H35" s="33">
        <v>164</v>
      </c>
      <c r="I35" s="33">
        <v>433</v>
      </c>
      <c r="J35" s="35">
        <v>370613</v>
      </c>
      <c r="K35" s="8">
        <f t="shared" si="0"/>
        <v>60</v>
      </c>
      <c r="L35" s="9">
        <f t="shared" si="1"/>
        <v>104235</v>
      </c>
      <c r="M35" s="10">
        <f t="shared" si="2"/>
        <v>0.57692307692307687</v>
      </c>
      <c r="N35" s="10">
        <f t="shared" si="3"/>
        <v>0.39130483748657924</v>
      </c>
    </row>
    <row r="36" spans="1:14" ht="15" customHeight="1" x14ac:dyDescent="0.2">
      <c r="A36" s="25"/>
      <c r="B36" s="25"/>
      <c r="C36" s="25"/>
      <c r="D36" s="25" t="s">
        <v>36</v>
      </c>
      <c r="E36" s="33">
        <v>104</v>
      </c>
      <c r="F36" s="33">
        <v>325</v>
      </c>
      <c r="G36" s="34">
        <v>88811</v>
      </c>
      <c r="H36" s="33">
        <v>164</v>
      </c>
      <c r="I36" s="33">
        <v>432</v>
      </c>
      <c r="J36" s="35">
        <v>123619</v>
      </c>
      <c r="K36" s="8">
        <f t="shared" si="0"/>
        <v>60</v>
      </c>
      <c r="L36" s="9">
        <f t="shared" si="1"/>
        <v>34808</v>
      </c>
      <c r="M36" s="10">
        <f t="shared" si="2"/>
        <v>0.57692307692307687</v>
      </c>
      <c r="N36" s="10">
        <f t="shared" si="3"/>
        <v>0.3919334316695004</v>
      </c>
    </row>
    <row r="37" spans="1:14" ht="15" customHeight="1" thickBot="1" x14ac:dyDescent="0.25">
      <c r="A37" s="43"/>
      <c r="B37" s="43"/>
      <c r="C37" s="43"/>
      <c r="D37" s="43"/>
      <c r="E37" s="44"/>
      <c r="F37" s="44"/>
      <c r="G37" s="45"/>
      <c r="H37" s="44"/>
      <c r="I37" s="44"/>
      <c r="J37" s="46"/>
      <c r="K37" s="47"/>
      <c r="L37" s="48"/>
      <c r="M37" s="49"/>
      <c r="N37" s="49"/>
    </row>
    <row r="38" spans="1:14" ht="15" customHeight="1" x14ac:dyDescent="0.2">
      <c r="A38" s="50"/>
      <c r="B38" s="18" t="s">
        <v>37</v>
      </c>
      <c r="C38" s="18"/>
      <c r="D38" s="18"/>
      <c r="E38" s="19">
        <v>6403</v>
      </c>
      <c r="F38" s="19">
        <v>23755</v>
      </c>
      <c r="G38" s="20">
        <v>14125725</v>
      </c>
      <c r="H38" s="19">
        <v>6202</v>
      </c>
      <c r="I38" s="19">
        <v>22370</v>
      </c>
      <c r="J38" s="21">
        <v>13769160</v>
      </c>
      <c r="K38" s="22">
        <f t="shared" si="0"/>
        <v>-201</v>
      </c>
      <c r="L38" s="23">
        <f t="shared" si="1"/>
        <v>-356565</v>
      </c>
      <c r="M38" s="24">
        <f t="shared" si="2"/>
        <v>-3.1391535217866626E-2</v>
      </c>
      <c r="N38" s="24">
        <f t="shared" si="3"/>
        <v>-2.5242244203394871E-2</v>
      </c>
    </row>
    <row r="39" spans="1:14" ht="15" customHeight="1" x14ac:dyDescent="0.2">
      <c r="A39" s="17"/>
      <c r="B39" s="17"/>
      <c r="C39" s="26" t="s">
        <v>9</v>
      </c>
      <c r="D39" s="26"/>
      <c r="E39" s="27">
        <v>6137</v>
      </c>
      <c r="F39" s="27">
        <v>14373</v>
      </c>
      <c r="G39" s="28">
        <v>4324698</v>
      </c>
      <c r="H39" s="27">
        <v>5903</v>
      </c>
      <c r="I39" s="27">
        <v>13246</v>
      </c>
      <c r="J39" s="29">
        <v>4186125</v>
      </c>
      <c r="K39" s="30">
        <f t="shared" si="0"/>
        <v>-234</v>
      </c>
      <c r="L39" s="31">
        <f t="shared" si="1"/>
        <v>-138573</v>
      </c>
      <c r="M39" s="32">
        <f t="shared" si="2"/>
        <v>-3.812937917549291E-2</v>
      </c>
      <c r="N39" s="32">
        <f t="shared" si="3"/>
        <v>-3.2042237400160656E-2</v>
      </c>
    </row>
    <row r="40" spans="1:14" ht="15" customHeight="1" x14ac:dyDescent="0.2">
      <c r="A40" s="25"/>
      <c r="B40" s="25"/>
      <c r="C40" s="25"/>
      <c r="D40" s="25" t="s">
        <v>10</v>
      </c>
      <c r="E40" s="33">
        <v>17</v>
      </c>
      <c r="F40" s="33">
        <v>40</v>
      </c>
      <c r="G40" s="34">
        <v>10932</v>
      </c>
      <c r="H40" s="33">
        <v>3</v>
      </c>
      <c r="I40" s="33">
        <v>10</v>
      </c>
      <c r="J40" s="35">
        <v>2498</v>
      </c>
      <c r="K40" s="8">
        <f t="shared" si="0"/>
        <v>-14</v>
      </c>
      <c r="L40" s="9">
        <f t="shared" si="1"/>
        <v>-8434</v>
      </c>
      <c r="M40" s="10">
        <f t="shared" si="2"/>
        <v>-0.82352941176470584</v>
      </c>
      <c r="N40" s="10">
        <f t="shared" si="3"/>
        <v>-0.77149652396633739</v>
      </c>
    </row>
    <row r="41" spans="1:14" ht="15" customHeight="1" x14ac:dyDescent="0.2">
      <c r="A41" s="25"/>
      <c r="B41" s="25"/>
      <c r="C41" s="25"/>
      <c r="D41" s="25" t="s">
        <v>11</v>
      </c>
      <c r="E41" s="33">
        <v>5</v>
      </c>
      <c r="F41" s="33">
        <v>11</v>
      </c>
      <c r="G41" s="34">
        <v>1705</v>
      </c>
      <c r="H41" s="33">
        <v>1</v>
      </c>
      <c r="I41" s="33">
        <v>3</v>
      </c>
      <c r="J41" s="35">
        <v>698</v>
      </c>
      <c r="K41" s="8">
        <f t="shared" si="0"/>
        <v>-4</v>
      </c>
      <c r="L41" s="9">
        <f t="shared" si="1"/>
        <v>-1007</v>
      </c>
      <c r="M41" s="10">
        <f t="shared" si="2"/>
        <v>-0.8</v>
      </c>
      <c r="N41" s="10">
        <f t="shared" si="3"/>
        <v>-0.59061583577712606</v>
      </c>
    </row>
    <row r="42" spans="1:14" ht="15" customHeight="1" x14ac:dyDescent="0.2">
      <c r="A42" s="25"/>
      <c r="B42" s="25"/>
      <c r="C42" s="25"/>
      <c r="D42" s="25" t="s">
        <v>13</v>
      </c>
      <c r="E42" s="33">
        <v>1227</v>
      </c>
      <c r="F42" s="33">
        <v>2334</v>
      </c>
      <c r="G42" s="34">
        <v>677444</v>
      </c>
      <c r="H42" s="33">
        <v>1377</v>
      </c>
      <c r="I42" s="33">
        <v>2751</v>
      </c>
      <c r="J42" s="35">
        <v>792840</v>
      </c>
      <c r="K42" s="8">
        <f t="shared" si="0"/>
        <v>150</v>
      </c>
      <c r="L42" s="9">
        <f t="shared" si="1"/>
        <v>115396</v>
      </c>
      <c r="M42" s="10">
        <f t="shared" si="2"/>
        <v>0.12224938875305623</v>
      </c>
      <c r="N42" s="10">
        <f t="shared" si="3"/>
        <v>0.17034027904889557</v>
      </c>
    </row>
    <row r="43" spans="1:14" ht="15" customHeight="1" x14ac:dyDescent="0.2">
      <c r="A43" s="25"/>
      <c r="B43" s="25"/>
      <c r="C43" s="25"/>
      <c r="D43" s="25" t="s">
        <v>14</v>
      </c>
      <c r="E43" s="33">
        <v>5211</v>
      </c>
      <c r="F43" s="33">
        <v>11891</v>
      </c>
      <c r="G43" s="34">
        <v>3600082</v>
      </c>
      <c r="H43" s="33">
        <v>4548</v>
      </c>
      <c r="I43" s="33">
        <v>10352</v>
      </c>
      <c r="J43" s="35">
        <v>3341266</v>
      </c>
      <c r="K43" s="8">
        <f t="shared" si="0"/>
        <v>-663</v>
      </c>
      <c r="L43" s="9">
        <f t="shared" si="1"/>
        <v>-258816</v>
      </c>
      <c r="M43" s="10">
        <f t="shared" si="2"/>
        <v>-0.12723085780080598</v>
      </c>
      <c r="N43" s="10">
        <f t="shared" si="3"/>
        <v>-7.1891695800262334E-2</v>
      </c>
    </row>
    <row r="44" spans="1:14" ht="15" customHeight="1" x14ac:dyDescent="0.2">
      <c r="A44" s="25"/>
      <c r="B44" s="25"/>
      <c r="C44" s="25"/>
      <c r="D44" s="25" t="s">
        <v>15</v>
      </c>
      <c r="E44" s="33">
        <v>46</v>
      </c>
      <c r="F44" s="33">
        <v>97</v>
      </c>
      <c r="G44" s="34">
        <v>34535</v>
      </c>
      <c r="H44" s="33">
        <v>54</v>
      </c>
      <c r="I44" s="33">
        <v>130</v>
      </c>
      <c r="J44" s="35">
        <v>48823</v>
      </c>
      <c r="K44" s="8">
        <f t="shared" si="0"/>
        <v>8</v>
      </c>
      <c r="L44" s="9">
        <f t="shared" si="1"/>
        <v>14288</v>
      </c>
      <c r="M44" s="10">
        <f t="shared" si="2"/>
        <v>0.17391304347826086</v>
      </c>
      <c r="N44" s="10">
        <f t="shared" si="3"/>
        <v>0.41372520631243664</v>
      </c>
    </row>
    <row r="45" spans="1:14" ht="15" customHeight="1" x14ac:dyDescent="0.2">
      <c r="A45" s="25"/>
      <c r="B45" s="25"/>
      <c r="C45" s="36" t="s">
        <v>16</v>
      </c>
      <c r="D45" s="36"/>
      <c r="E45" s="37">
        <v>1552</v>
      </c>
      <c r="F45" s="37">
        <v>6481</v>
      </c>
      <c r="G45" s="38">
        <v>5349019</v>
      </c>
      <c r="H45" s="37">
        <v>1602</v>
      </c>
      <c r="I45" s="37">
        <v>6269</v>
      </c>
      <c r="J45" s="39">
        <v>5476044</v>
      </c>
      <c r="K45" s="40">
        <f t="shared" si="0"/>
        <v>50</v>
      </c>
      <c r="L45" s="41">
        <f t="shared" si="1"/>
        <v>127025</v>
      </c>
      <c r="M45" s="42">
        <f t="shared" si="2"/>
        <v>3.2216494845360821E-2</v>
      </c>
      <c r="N45" s="42">
        <f t="shared" si="3"/>
        <v>2.3747345073928509E-2</v>
      </c>
    </row>
    <row r="46" spans="1:14" ht="15" customHeight="1" x14ac:dyDescent="0.2">
      <c r="A46" s="25"/>
      <c r="B46" s="25"/>
      <c r="C46" s="25"/>
      <c r="D46" s="25" t="s">
        <v>17</v>
      </c>
      <c r="E46" s="33">
        <v>246</v>
      </c>
      <c r="F46" s="33">
        <v>634</v>
      </c>
      <c r="G46" s="34">
        <v>327750</v>
      </c>
      <c r="H46" s="33">
        <v>220</v>
      </c>
      <c r="I46" s="33">
        <v>567</v>
      </c>
      <c r="J46" s="35">
        <v>296752</v>
      </c>
      <c r="K46" s="8">
        <f t="shared" si="0"/>
        <v>-26</v>
      </c>
      <c r="L46" s="9">
        <f t="shared" si="1"/>
        <v>-30998</v>
      </c>
      <c r="M46" s="10">
        <f t="shared" si="2"/>
        <v>-0.10569105691056911</v>
      </c>
      <c r="N46" s="10">
        <f t="shared" si="3"/>
        <v>-9.4578184591914569E-2</v>
      </c>
    </row>
    <row r="47" spans="1:14" ht="15" customHeight="1" x14ac:dyDescent="0.2">
      <c r="A47" s="25"/>
      <c r="B47" s="25"/>
      <c r="C47" s="25"/>
      <c r="D47" s="25" t="s">
        <v>18</v>
      </c>
      <c r="E47" s="33">
        <v>18</v>
      </c>
      <c r="F47" s="33">
        <v>49</v>
      </c>
      <c r="G47" s="34">
        <v>8614</v>
      </c>
      <c r="H47" s="33">
        <v>11</v>
      </c>
      <c r="I47" s="33">
        <v>29</v>
      </c>
      <c r="J47" s="35">
        <v>5013</v>
      </c>
      <c r="K47" s="8">
        <f t="shared" si="0"/>
        <v>-7</v>
      </c>
      <c r="L47" s="9">
        <f t="shared" si="1"/>
        <v>-3601</v>
      </c>
      <c r="M47" s="10">
        <f t="shared" si="2"/>
        <v>-0.3888888888888889</v>
      </c>
      <c r="N47" s="10">
        <f t="shared" si="3"/>
        <v>-0.41804039934989551</v>
      </c>
    </row>
    <row r="48" spans="1:14" ht="15" customHeight="1" x14ac:dyDescent="0.2">
      <c r="A48" s="25"/>
      <c r="B48" s="25"/>
      <c r="C48" s="25"/>
      <c r="D48" s="25" t="s">
        <v>38</v>
      </c>
      <c r="E48" s="33">
        <v>9</v>
      </c>
      <c r="F48" s="33">
        <v>21</v>
      </c>
      <c r="G48" s="34">
        <v>5900</v>
      </c>
      <c r="H48" s="33">
        <v>5</v>
      </c>
      <c r="I48" s="33">
        <v>8</v>
      </c>
      <c r="J48" s="35">
        <v>2621</v>
      </c>
      <c r="K48" s="8">
        <f t="shared" si="0"/>
        <v>-4</v>
      </c>
      <c r="L48" s="9">
        <f t="shared" si="1"/>
        <v>-3279</v>
      </c>
      <c r="M48" s="10">
        <f t="shared" si="2"/>
        <v>-0.44444444444444442</v>
      </c>
      <c r="N48" s="10">
        <f t="shared" si="3"/>
        <v>-0.55576271186440673</v>
      </c>
    </row>
    <row r="49" spans="1:14" ht="15" customHeight="1" x14ac:dyDescent="0.2">
      <c r="A49" s="25"/>
      <c r="B49" s="25"/>
      <c r="C49" s="25"/>
      <c r="D49" s="25" t="s">
        <v>19</v>
      </c>
      <c r="E49" s="33">
        <v>7</v>
      </c>
      <c r="F49" s="33">
        <v>7</v>
      </c>
      <c r="G49" s="34">
        <v>26578</v>
      </c>
      <c r="H49" s="33">
        <v>5</v>
      </c>
      <c r="I49" s="33">
        <v>5</v>
      </c>
      <c r="J49" s="35">
        <v>18121</v>
      </c>
      <c r="K49" s="8">
        <f t="shared" si="0"/>
        <v>-2</v>
      </c>
      <c r="L49" s="9">
        <f t="shared" si="1"/>
        <v>-8457</v>
      </c>
      <c r="M49" s="10">
        <f t="shared" si="2"/>
        <v>-0.2857142857142857</v>
      </c>
      <c r="N49" s="10">
        <f t="shared" si="3"/>
        <v>-0.31819550003762509</v>
      </c>
    </row>
    <row r="50" spans="1:14" ht="15" customHeight="1" x14ac:dyDescent="0.2">
      <c r="A50" s="25"/>
      <c r="B50" s="25"/>
      <c r="C50" s="25"/>
      <c r="D50" s="25" t="s">
        <v>39</v>
      </c>
      <c r="E50" s="51" t="s">
        <v>47</v>
      </c>
      <c r="F50" s="51" t="s">
        <v>47</v>
      </c>
      <c r="G50" s="51" t="s">
        <v>47</v>
      </c>
      <c r="H50" s="33">
        <v>1</v>
      </c>
      <c r="I50" s="33">
        <v>1</v>
      </c>
      <c r="J50" s="35">
        <v>1114</v>
      </c>
      <c r="K50" s="51" t="s">
        <v>47</v>
      </c>
      <c r="L50" s="51" t="s">
        <v>47</v>
      </c>
      <c r="M50" s="51" t="s">
        <v>47</v>
      </c>
      <c r="N50" s="51" t="s">
        <v>47</v>
      </c>
    </row>
    <row r="51" spans="1:14" ht="15" customHeight="1" x14ac:dyDescent="0.2">
      <c r="A51" s="25"/>
      <c r="B51" s="25"/>
      <c r="C51" s="25"/>
      <c r="D51" s="25" t="s">
        <v>20</v>
      </c>
      <c r="E51" s="33">
        <v>333</v>
      </c>
      <c r="F51" s="33">
        <v>794</v>
      </c>
      <c r="G51" s="34">
        <v>101787</v>
      </c>
      <c r="H51" s="33">
        <v>254</v>
      </c>
      <c r="I51" s="33">
        <v>495</v>
      </c>
      <c r="J51" s="35">
        <v>79200</v>
      </c>
      <c r="K51" s="8">
        <f t="shared" si="0"/>
        <v>-79</v>
      </c>
      <c r="L51" s="9">
        <f t="shared" si="1"/>
        <v>-22587</v>
      </c>
      <c r="M51" s="10">
        <f t="shared" si="2"/>
        <v>-0.23723723723723725</v>
      </c>
      <c r="N51" s="10">
        <f t="shared" si="3"/>
        <v>-0.2219045654160158</v>
      </c>
    </row>
    <row r="52" spans="1:14" ht="15" customHeight="1" x14ac:dyDescent="0.2">
      <c r="A52" s="25"/>
      <c r="B52" s="25"/>
      <c r="C52" s="25"/>
      <c r="D52" s="25" t="s">
        <v>21</v>
      </c>
      <c r="E52" s="33">
        <v>214</v>
      </c>
      <c r="F52" s="33">
        <v>505</v>
      </c>
      <c r="G52" s="34">
        <v>101000</v>
      </c>
      <c r="H52" s="33">
        <v>204</v>
      </c>
      <c r="I52" s="33">
        <v>490</v>
      </c>
      <c r="J52" s="35">
        <v>98000</v>
      </c>
      <c r="K52" s="8">
        <f t="shared" si="0"/>
        <v>-10</v>
      </c>
      <c r="L52" s="9">
        <f t="shared" si="1"/>
        <v>-3000</v>
      </c>
      <c r="M52" s="10">
        <f t="shared" si="2"/>
        <v>-4.6728971962616821E-2</v>
      </c>
      <c r="N52" s="10">
        <f t="shared" si="3"/>
        <v>-2.9702970297029702E-2</v>
      </c>
    </row>
    <row r="53" spans="1:14" ht="15" customHeight="1" x14ac:dyDescent="0.2">
      <c r="A53" s="25"/>
      <c r="B53" s="25"/>
      <c r="C53" s="25"/>
      <c r="D53" s="25" t="s">
        <v>40</v>
      </c>
      <c r="E53" s="33">
        <v>418</v>
      </c>
      <c r="F53" s="33">
        <v>418</v>
      </c>
      <c r="G53" s="34">
        <v>249478</v>
      </c>
      <c r="H53" s="33">
        <v>401</v>
      </c>
      <c r="I53" s="33">
        <v>410</v>
      </c>
      <c r="J53" s="35">
        <v>239496</v>
      </c>
      <c r="K53" s="8">
        <f t="shared" si="0"/>
        <v>-17</v>
      </c>
      <c r="L53" s="9">
        <f t="shared" si="1"/>
        <v>-9982</v>
      </c>
      <c r="M53" s="10">
        <f t="shared" si="2"/>
        <v>-4.0669856459330141E-2</v>
      </c>
      <c r="N53" s="10">
        <f t="shared" si="3"/>
        <v>-4.0011544104089337E-2</v>
      </c>
    </row>
    <row r="54" spans="1:14" ht="15" customHeight="1" x14ac:dyDescent="0.2">
      <c r="A54" s="25"/>
      <c r="B54" s="25"/>
      <c r="C54" s="25"/>
      <c r="D54" s="25" t="s">
        <v>22</v>
      </c>
      <c r="E54" s="33">
        <v>19</v>
      </c>
      <c r="F54" s="33">
        <v>21</v>
      </c>
      <c r="G54" s="34">
        <v>31628</v>
      </c>
      <c r="H54" s="33">
        <v>15</v>
      </c>
      <c r="I54" s="33">
        <v>21</v>
      </c>
      <c r="J54" s="35">
        <v>30358</v>
      </c>
      <c r="K54" s="8">
        <f t="shared" si="0"/>
        <v>-4</v>
      </c>
      <c r="L54" s="9">
        <f t="shared" si="1"/>
        <v>-1270</v>
      </c>
      <c r="M54" s="10">
        <f t="shared" si="2"/>
        <v>-0.21052631578947367</v>
      </c>
      <c r="N54" s="10">
        <f t="shared" si="3"/>
        <v>-4.0154293663842162E-2</v>
      </c>
    </row>
    <row r="55" spans="1:14" ht="15" customHeight="1" x14ac:dyDescent="0.2">
      <c r="A55" s="25"/>
      <c r="B55" s="25"/>
      <c r="C55" s="25"/>
      <c r="D55" s="25" t="s">
        <v>23</v>
      </c>
      <c r="E55" s="33">
        <v>1341</v>
      </c>
      <c r="F55" s="33">
        <v>3337</v>
      </c>
      <c r="G55" s="34">
        <v>4356884</v>
      </c>
      <c r="H55" s="33">
        <v>1407</v>
      </c>
      <c r="I55" s="33">
        <v>3496</v>
      </c>
      <c r="J55" s="35">
        <v>4555169</v>
      </c>
      <c r="K55" s="8">
        <f t="shared" si="0"/>
        <v>66</v>
      </c>
      <c r="L55" s="9">
        <f t="shared" si="1"/>
        <v>198285</v>
      </c>
      <c r="M55" s="10">
        <f t="shared" si="2"/>
        <v>4.9217002237136466E-2</v>
      </c>
      <c r="N55" s="10">
        <f t="shared" si="3"/>
        <v>4.551073657228423E-2</v>
      </c>
    </row>
    <row r="56" spans="1:14" ht="15" customHeight="1" x14ac:dyDescent="0.2">
      <c r="A56" s="25"/>
      <c r="B56" s="25"/>
      <c r="C56" s="25"/>
      <c r="D56" s="25" t="s">
        <v>24</v>
      </c>
      <c r="E56" s="33">
        <v>276</v>
      </c>
      <c r="F56" s="33">
        <v>695</v>
      </c>
      <c r="G56" s="34">
        <v>139400</v>
      </c>
      <c r="H56" s="33">
        <v>304</v>
      </c>
      <c r="I56" s="33">
        <v>747</v>
      </c>
      <c r="J56" s="35">
        <v>150200</v>
      </c>
      <c r="K56" s="8">
        <f t="shared" si="0"/>
        <v>28</v>
      </c>
      <c r="L56" s="9">
        <f t="shared" si="1"/>
        <v>10800</v>
      </c>
      <c r="M56" s="10">
        <f t="shared" si="2"/>
        <v>0.10144927536231885</v>
      </c>
      <c r="N56" s="10">
        <f t="shared" si="3"/>
        <v>7.7474892395982778E-2</v>
      </c>
    </row>
    <row r="57" spans="1:14" ht="15" customHeight="1" x14ac:dyDescent="0.2">
      <c r="A57" s="25"/>
      <c r="B57" s="25"/>
      <c r="C57" s="36" t="s">
        <v>25</v>
      </c>
      <c r="D57" s="36"/>
      <c r="E57" s="37">
        <v>482</v>
      </c>
      <c r="F57" s="37">
        <v>2037</v>
      </c>
      <c r="G57" s="38">
        <v>3754009</v>
      </c>
      <c r="H57" s="37">
        <v>477</v>
      </c>
      <c r="I57" s="37">
        <v>1972</v>
      </c>
      <c r="J57" s="39">
        <v>3411313</v>
      </c>
      <c r="K57" s="40">
        <f t="shared" si="0"/>
        <v>-5</v>
      </c>
      <c r="L57" s="41">
        <f t="shared" si="1"/>
        <v>-342696</v>
      </c>
      <c r="M57" s="42">
        <f t="shared" si="2"/>
        <v>-1.0373443983402489E-2</v>
      </c>
      <c r="N57" s="42">
        <f t="shared" si="3"/>
        <v>-9.1288007034612859E-2</v>
      </c>
    </row>
    <row r="58" spans="1:14" ht="15" customHeight="1" x14ac:dyDescent="0.2">
      <c r="A58" s="25"/>
      <c r="B58" s="25"/>
      <c r="C58" s="25"/>
      <c r="D58" s="25" t="s">
        <v>26</v>
      </c>
      <c r="E58" s="33">
        <v>444</v>
      </c>
      <c r="F58" s="33">
        <v>1048</v>
      </c>
      <c r="G58" s="34">
        <v>1395911</v>
      </c>
      <c r="H58" s="33">
        <v>438</v>
      </c>
      <c r="I58" s="33">
        <v>1051</v>
      </c>
      <c r="J58" s="35">
        <v>1327031</v>
      </c>
      <c r="K58" s="8">
        <f t="shared" si="0"/>
        <v>-6</v>
      </c>
      <c r="L58" s="9">
        <f t="shared" si="1"/>
        <v>-68880</v>
      </c>
      <c r="M58" s="10">
        <f t="shared" si="2"/>
        <v>-1.3513513513513514E-2</v>
      </c>
      <c r="N58" s="10">
        <f t="shared" si="3"/>
        <v>-4.9344120076423213E-2</v>
      </c>
    </row>
    <row r="59" spans="1:14" ht="15" customHeight="1" x14ac:dyDescent="0.2">
      <c r="A59" s="25"/>
      <c r="B59" s="25"/>
      <c r="C59" s="25"/>
      <c r="D59" s="25" t="s">
        <v>27</v>
      </c>
      <c r="E59" s="33">
        <v>359</v>
      </c>
      <c r="F59" s="33">
        <v>862</v>
      </c>
      <c r="G59" s="34">
        <v>1487281</v>
      </c>
      <c r="H59" s="33">
        <v>338</v>
      </c>
      <c r="I59" s="33">
        <v>815</v>
      </c>
      <c r="J59" s="35">
        <v>1408807</v>
      </c>
      <c r="K59" s="8">
        <f t="shared" si="0"/>
        <v>-21</v>
      </c>
      <c r="L59" s="9">
        <f t="shared" si="1"/>
        <v>-78474</v>
      </c>
      <c r="M59" s="10">
        <f t="shared" si="2"/>
        <v>-5.8495821727019497E-2</v>
      </c>
      <c r="N59" s="10">
        <f t="shared" si="3"/>
        <v>-5.2763398443199369E-2</v>
      </c>
    </row>
    <row r="60" spans="1:14" ht="15" customHeight="1" x14ac:dyDescent="0.2">
      <c r="A60" s="25"/>
      <c r="B60" s="25"/>
      <c r="C60" s="25"/>
      <c r="D60" s="25" t="s">
        <v>28</v>
      </c>
      <c r="E60" s="33">
        <v>48</v>
      </c>
      <c r="F60" s="33">
        <v>124</v>
      </c>
      <c r="G60" s="34">
        <v>864107</v>
      </c>
      <c r="H60" s="33">
        <v>37</v>
      </c>
      <c r="I60" s="33">
        <v>102</v>
      </c>
      <c r="J60" s="35">
        <v>663332</v>
      </c>
      <c r="K60" s="8">
        <f t="shared" si="0"/>
        <v>-11</v>
      </c>
      <c r="L60" s="9">
        <f t="shared" si="1"/>
        <v>-200775</v>
      </c>
      <c r="M60" s="10">
        <f t="shared" si="2"/>
        <v>-0.22916666666666666</v>
      </c>
      <c r="N60" s="10">
        <f t="shared" si="3"/>
        <v>-0.23234969743330397</v>
      </c>
    </row>
    <row r="61" spans="1:14" ht="15" customHeight="1" x14ac:dyDescent="0.2">
      <c r="A61" s="25"/>
      <c r="B61" s="25"/>
      <c r="C61" s="25"/>
      <c r="D61" s="25" t="s">
        <v>29</v>
      </c>
      <c r="E61" s="33">
        <v>1</v>
      </c>
      <c r="F61" s="33">
        <v>3</v>
      </c>
      <c r="G61" s="34">
        <v>6710</v>
      </c>
      <c r="H61" s="33">
        <v>2</v>
      </c>
      <c r="I61" s="33">
        <v>4</v>
      </c>
      <c r="J61" s="35">
        <v>12143</v>
      </c>
      <c r="K61" s="8">
        <f t="shared" si="0"/>
        <v>1</v>
      </c>
      <c r="L61" s="9">
        <f t="shared" si="1"/>
        <v>5433</v>
      </c>
      <c r="M61" s="10">
        <f t="shared" si="2"/>
        <v>1</v>
      </c>
      <c r="N61" s="10">
        <f t="shared" si="3"/>
        <v>0.80968703427719824</v>
      </c>
    </row>
    <row r="62" spans="1:14" ht="15" customHeight="1" x14ac:dyDescent="0.2">
      <c r="A62" s="25"/>
      <c r="B62" s="25"/>
      <c r="C62" s="36" t="s">
        <v>30</v>
      </c>
      <c r="D62" s="36"/>
      <c r="E62" s="37">
        <v>385</v>
      </c>
      <c r="F62" s="37">
        <v>600</v>
      </c>
      <c r="G62" s="38">
        <v>519368</v>
      </c>
      <c r="H62" s="37">
        <v>378</v>
      </c>
      <c r="I62" s="37">
        <v>641</v>
      </c>
      <c r="J62" s="39">
        <v>533643</v>
      </c>
      <c r="K62" s="40">
        <f t="shared" si="0"/>
        <v>-7</v>
      </c>
      <c r="L62" s="41">
        <f t="shared" si="1"/>
        <v>14275</v>
      </c>
      <c r="M62" s="42">
        <f t="shared" si="2"/>
        <v>-1.8181818181818181E-2</v>
      </c>
      <c r="N62" s="42">
        <f t="shared" si="3"/>
        <v>2.7485328322114571E-2</v>
      </c>
    </row>
    <row r="63" spans="1:14" ht="15" customHeight="1" x14ac:dyDescent="0.2">
      <c r="A63" s="25"/>
      <c r="B63" s="25"/>
      <c r="C63" s="25"/>
      <c r="D63" s="25" t="s">
        <v>31</v>
      </c>
      <c r="E63" s="33">
        <v>269</v>
      </c>
      <c r="F63" s="33">
        <v>344</v>
      </c>
      <c r="G63" s="34">
        <v>241218</v>
      </c>
      <c r="H63" s="33">
        <v>275</v>
      </c>
      <c r="I63" s="33">
        <v>384</v>
      </c>
      <c r="J63" s="35">
        <v>241222</v>
      </c>
      <c r="K63" s="8">
        <f t="shared" si="0"/>
        <v>6</v>
      </c>
      <c r="L63" s="9">
        <f t="shared" si="1"/>
        <v>4</v>
      </c>
      <c r="M63" s="10">
        <f t="shared" si="2"/>
        <v>2.2304832713754646E-2</v>
      </c>
      <c r="N63" s="10">
        <f t="shared" si="3"/>
        <v>1.658251042625343E-5</v>
      </c>
    </row>
    <row r="64" spans="1:14" ht="15" customHeight="1" x14ac:dyDescent="0.2">
      <c r="A64" s="25"/>
      <c r="B64" s="25"/>
      <c r="C64" s="25"/>
      <c r="D64" s="25" t="s">
        <v>32</v>
      </c>
      <c r="E64" s="33">
        <v>140</v>
      </c>
      <c r="F64" s="33">
        <v>221</v>
      </c>
      <c r="G64" s="34">
        <v>261525</v>
      </c>
      <c r="H64" s="33">
        <v>124</v>
      </c>
      <c r="I64" s="33">
        <v>221</v>
      </c>
      <c r="J64" s="35">
        <v>273470</v>
      </c>
      <c r="K64" s="8">
        <f t="shared" si="0"/>
        <v>-16</v>
      </c>
      <c r="L64" s="9">
        <f t="shared" si="1"/>
        <v>11945</v>
      </c>
      <c r="M64" s="10">
        <f t="shared" si="2"/>
        <v>-0.11428571428571428</v>
      </c>
      <c r="N64" s="10">
        <f t="shared" si="3"/>
        <v>4.5674409712264601E-2</v>
      </c>
    </row>
    <row r="65" spans="1:14" ht="15" customHeight="1" x14ac:dyDescent="0.2">
      <c r="A65" s="25"/>
      <c r="B65" s="25"/>
      <c r="C65" s="25"/>
      <c r="D65" s="25" t="s">
        <v>33</v>
      </c>
      <c r="E65" s="33">
        <v>18</v>
      </c>
      <c r="F65" s="33">
        <v>35</v>
      </c>
      <c r="G65" s="34">
        <v>16625</v>
      </c>
      <c r="H65" s="33">
        <v>19</v>
      </c>
      <c r="I65" s="33">
        <v>36</v>
      </c>
      <c r="J65" s="35">
        <v>18951</v>
      </c>
      <c r="K65" s="8">
        <f t="shared" si="0"/>
        <v>1</v>
      </c>
      <c r="L65" s="9">
        <f t="shared" si="1"/>
        <v>2326</v>
      </c>
      <c r="M65" s="10">
        <f t="shared" si="2"/>
        <v>5.5555555555555552E-2</v>
      </c>
      <c r="N65" s="10">
        <f t="shared" si="3"/>
        <v>0.13990977443609023</v>
      </c>
    </row>
    <row r="66" spans="1:14" ht="15" customHeight="1" x14ac:dyDescent="0.2">
      <c r="A66" s="25"/>
      <c r="B66" s="25"/>
      <c r="C66" s="36" t="s">
        <v>34</v>
      </c>
      <c r="D66" s="36"/>
      <c r="E66" s="37">
        <v>54</v>
      </c>
      <c r="F66" s="37">
        <v>264</v>
      </c>
      <c r="G66" s="38">
        <v>178631</v>
      </c>
      <c r="H66" s="37">
        <v>58</v>
      </c>
      <c r="I66" s="37">
        <v>242</v>
      </c>
      <c r="J66" s="39">
        <v>162035</v>
      </c>
      <c r="K66" s="40">
        <f t="shared" si="0"/>
        <v>4</v>
      </c>
      <c r="L66" s="41">
        <f t="shared" si="1"/>
        <v>-16596</v>
      </c>
      <c r="M66" s="42">
        <f t="shared" si="2"/>
        <v>7.407407407407407E-2</v>
      </c>
      <c r="N66" s="42">
        <f t="shared" si="3"/>
        <v>-9.2906606356119595E-2</v>
      </c>
    </row>
    <row r="67" spans="1:14" ht="15" customHeight="1" x14ac:dyDescent="0.2">
      <c r="A67" s="25"/>
      <c r="B67" s="25"/>
      <c r="C67" s="25"/>
      <c r="D67" s="25" t="s">
        <v>35</v>
      </c>
      <c r="E67" s="33">
        <v>54</v>
      </c>
      <c r="F67" s="33">
        <v>132</v>
      </c>
      <c r="G67" s="34">
        <v>133965</v>
      </c>
      <c r="H67" s="33">
        <v>58</v>
      </c>
      <c r="I67" s="33">
        <v>121</v>
      </c>
      <c r="J67" s="35">
        <v>121515</v>
      </c>
      <c r="K67" s="8">
        <f t="shared" si="0"/>
        <v>4</v>
      </c>
      <c r="L67" s="9">
        <f t="shared" si="1"/>
        <v>-12450</v>
      </c>
      <c r="M67" s="10">
        <f t="shared" si="2"/>
        <v>7.407407407407407E-2</v>
      </c>
      <c r="N67" s="10">
        <f t="shared" si="3"/>
        <v>-9.2934721755682459E-2</v>
      </c>
    </row>
    <row r="68" spans="1:14" ht="15" customHeight="1" x14ac:dyDescent="0.2">
      <c r="A68" s="25"/>
      <c r="B68" s="25"/>
      <c r="C68" s="25"/>
      <c r="D68" s="25" t="s">
        <v>36</v>
      </c>
      <c r="E68" s="33">
        <v>54</v>
      </c>
      <c r="F68" s="33">
        <v>132</v>
      </c>
      <c r="G68" s="34">
        <v>44666</v>
      </c>
      <c r="H68" s="33">
        <v>58</v>
      </c>
      <c r="I68" s="33">
        <v>121</v>
      </c>
      <c r="J68" s="35">
        <v>40520</v>
      </c>
      <c r="K68" s="8">
        <f t="shared" si="0"/>
        <v>4</v>
      </c>
      <c r="L68" s="9">
        <f t="shared" si="1"/>
        <v>-4146</v>
      </c>
      <c r="M68" s="10">
        <f t="shared" si="2"/>
        <v>7.407407407407407E-2</v>
      </c>
      <c r="N68" s="10">
        <f t="shared" si="3"/>
        <v>-9.2822280929566112E-2</v>
      </c>
    </row>
    <row r="69" spans="1:14" ht="15" customHeight="1" x14ac:dyDescent="0.2">
      <c r="A69" s="1"/>
      <c r="B69" s="1"/>
      <c r="C69" s="1"/>
      <c r="D69" s="1"/>
    </row>
    <row r="70" spans="1:14" ht="15" customHeight="1" x14ac:dyDescent="0.2">
      <c r="A70" s="1" t="s">
        <v>41</v>
      </c>
      <c r="B70" s="1"/>
      <c r="C70" s="1"/>
      <c r="D70" s="1"/>
    </row>
  </sheetData>
  <mergeCells count="23">
    <mergeCell ref="K4:L4"/>
    <mergeCell ref="E4:G4"/>
    <mergeCell ref="H4:J4"/>
    <mergeCell ref="M4:N4"/>
    <mergeCell ref="K3:N3"/>
    <mergeCell ref="C66:D66"/>
    <mergeCell ref="A69:D69"/>
    <mergeCell ref="A70:D70"/>
    <mergeCell ref="C62:D62"/>
    <mergeCell ref="C57:D57"/>
    <mergeCell ref="C45:D45"/>
    <mergeCell ref="C34:D34"/>
    <mergeCell ref="B38:D38"/>
    <mergeCell ref="C39:D39"/>
    <mergeCell ref="C30:D30"/>
    <mergeCell ref="C25:D25"/>
    <mergeCell ref="C16:D16"/>
    <mergeCell ref="A1:D1"/>
    <mergeCell ref="A2:D2"/>
    <mergeCell ref="A3:D3"/>
    <mergeCell ref="A6:D6"/>
    <mergeCell ref="B8:D8"/>
    <mergeCell ref="C9:D9"/>
  </mergeCells>
  <pageMargins left="1" right="1" top="1" bottom="1" header="0.3" footer="0.3"/>
  <pageSetup orientation="portrait"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8"/>
  <sheetViews>
    <sheetView workbookViewId="0">
      <selection activeCell="A9" sqref="A9"/>
    </sheetView>
  </sheetViews>
  <sheetFormatPr defaultRowHeight="15" x14ac:dyDescent="0.25"/>
  <sheetData>
    <row r="4" spans="1:1" x14ac:dyDescent="0.25">
      <c r="A4" s="52" t="s">
        <v>48</v>
      </c>
    </row>
    <row r="5" spans="1:1" x14ac:dyDescent="0.25">
      <c r="A5" t="s">
        <v>49</v>
      </c>
    </row>
    <row r="6" spans="1:1" x14ac:dyDescent="0.25">
      <c r="A6" s="53" t="s">
        <v>50</v>
      </c>
    </row>
    <row r="7" spans="1:1" x14ac:dyDescent="0.25">
      <c r="A7" t="s">
        <v>51</v>
      </c>
    </row>
    <row r="8" spans="1:1" x14ac:dyDescent="0.25">
      <c r="A8"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MIS Data Mart</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Del Rio Parent</dc:creator>
  <cp:lastModifiedBy>FHDA</cp:lastModifiedBy>
  <dcterms:created xsi:type="dcterms:W3CDTF">2017-10-31T20:30:17Z</dcterms:created>
  <dcterms:modified xsi:type="dcterms:W3CDTF">2017-10-31T21:25:40Z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16.1.7.0</vt:lpwstr>
  </property>
</Properties>
</file>