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Student Headcount" sheetId="1" r:id="rId1"/>
    <sheet name="De Anza" sheetId="2" r:id="rId2"/>
    <sheet name="Foothill" sheetId="3" r:id="rId3"/>
  </sheets>
  <calcPr calcId="145621"/>
</workbook>
</file>

<file path=xl/calcChain.xml><?xml version="1.0" encoding="utf-8"?>
<calcChain xmlns="http://schemas.openxmlformats.org/spreadsheetml/2006/main">
  <c r="H22" i="1" l="1"/>
  <c r="H20" i="1"/>
  <c r="G22" i="1"/>
  <c r="G20" i="1"/>
  <c r="F22" i="1"/>
  <c r="F20" i="1"/>
  <c r="E22" i="1"/>
  <c r="E20" i="1"/>
  <c r="O38" i="3"/>
  <c r="P38" i="3" s="1"/>
  <c r="M38" i="3"/>
  <c r="N38" i="3" s="1"/>
  <c r="O36" i="3"/>
  <c r="P36" i="3" s="1"/>
  <c r="M36" i="3"/>
  <c r="N36" i="3" s="1"/>
  <c r="P35" i="3"/>
  <c r="O35" i="3"/>
  <c r="M35" i="3"/>
  <c r="N35" i="3" s="1"/>
  <c r="O34" i="3"/>
  <c r="P34" i="3" s="1"/>
  <c r="M34" i="3"/>
  <c r="N34" i="3" s="1"/>
  <c r="O32" i="3"/>
  <c r="P32" i="3" s="1"/>
  <c r="M32" i="3"/>
  <c r="N32" i="3" s="1"/>
  <c r="P31" i="3"/>
  <c r="O31" i="3"/>
  <c r="M31" i="3"/>
  <c r="N31" i="3" s="1"/>
  <c r="O30" i="3"/>
  <c r="P30" i="3" s="1"/>
  <c r="M30" i="3"/>
  <c r="N30" i="3" s="1"/>
  <c r="P29" i="3"/>
  <c r="O29" i="3"/>
  <c r="M29" i="3"/>
  <c r="N29" i="3" s="1"/>
  <c r="O28" i="3"/>
  <c r="P28" i="3" s="1"/>
  <c r="M28" i="3"/>
  <c r="N28" i="3" s="1"/>
  <c r="O26" i="3"/>
  <c r="P26" i="3" s="1"/>
  <c r="M26" i="3"/>
  <c r="N26" i="3" s="1"/>
  <c r="O25" i="3"/>
  <c r="M25" i="3"/>
  <c r="O24" i="3"/>
  <c r="P24" i="3" s="1"/>
  <c r="M24" i="3"/>
  <c r="N24" i="3" s="1"/>
  <c r="O23" i="3"/>
  <c r="M23" i="3"/>
  <c r="O22" i="3"/>
  <c r="M22" i="3"/>
  <c r="O21" i="3"/>
  <c r="M21" i="3"/>
  <c r="O20" i="3"/>
  <c r="P20" i="3" s="1"/>
  <c r="M20" i="3"/>
  <c r="N20" i="3" s="1"/>
  <c r="O19" i="3"/>
  <c r="P19" i="3" s="1"/>
  <c r="M19" i="3"/>
  <c r="N19" i="3" s="1"/>
  <c r="O18" i="3"/>
  <c r="P18" i="3" s="1"/>
  <c r="M18" i="3"/>
  <c r="N18" i="3" s="1"/>
  <c r="O17" i="3"/>
  <c r="P17" i="3" s="1"/>
  <c r="M17" i="3"/>
  <c r="N17" i="3" s="1"/>
  <c r="O16" i="3"/>
  <c r="P16" i="3" s="1"/>
  <c r="M16" i="3"/>
  <c r="N16" i="3" s="1"/>
  <c r="O15" i="3"/>
  <c r="P15" i="3" s="1"/>
  <c r="M15" i="3"/>
  <c r="N15" i="3" s="1"/>
  <c r="O14" i="3"/>
  <c r="P14" i="3" s="1"/>
  <c r="M14" i="3"/>
  <c r="N14" i="3" s="1"/>
  <c r="O13" i="3"/>
  <c r="P13" i="3" s="1"/>
  <c r="M13" i="3"/>
  <c r="N13" i="3" s="1"/>
  <c r="O12" i="3"/>
  <c r="P12" i="3" s="1"/>
  <c r="M12" i="3"/>
  <c r="N12" i="3" s="1"/>
  <c r="O10" i="3"/>
  <c r="P10" i="3" s="1"/>
  <c r="M10" i="3"/>
  <c r="N10" i="3" s="1"/>
  <c r="O9" i="3"/>
  <c r="P9" i="3" s="1"/>
  <c r="N9" i="3"/>
  <c r="M9" i="3"/>
  <c r="O8" i="3"/>
  <c r="P8" i="3" s="1"/>
  <c r="M8" i="3"/>
  <c r="N8" i="3" s="1"/>
  <c r="O7" i="3"/>
  <c r="P7" i="3" s="1"/>
  <c r="N7" i="3"/>
  <c r="M7" i="3"/>
  <c r="O6" i="3"/>
  <c r="P6" i="3" s="1"/>
  <c r="M6" i="3"/>
  <c r="N6" i="3" s="1"/>
  <c r="O5" i="3"/>
  <c r="P5" i="3" s="1"/>
  <c r="N5" i="3"/>
  <c r="M5" i="3"/>
  <c r="O4" i="3"/>
  <c r="P4" i="3" s="1"/>
  <c r="M4" i="3"/>
  <c r="N4" i="3" s="1"/>
  <c r="O3" i="3"/>
  <c r="P3" i="3" s="1"/>
  <c r="M3" i="3"/>
  <c r="N3" i="3" s="1"/>
  <c r="P36" i="2"/>
  <c r="P34" i="2"/>
  <c r="P27" i="2"/>
  <c r="P17" i="2"/>
  <c r="P16" i="2"/>
  <c r="P14" i="2"/>
  <c r="P13" i="2"/>
  <c r="P8" i="2"/>
  <c r="P10" i="2"/>
  <c r="O36" i="2"/>
  <c r="O34" i="2"/>
  <c r="O33" i="2"/>
  <c r="P33" i="2" s="1"/>
  <c r="O32" i="2"/>
  <c r="P32" i="2" s="1"/>
  <c r="O31" i="2"/>
  <c r="P31" i="2" s="1"/>
  <c r="O30" i="2"/>
  <c r="O29" i="2"/>
  <c r="P29" i="2" s="1"/>
  <c r="O28" i="2"/>
  <c r="O27" i="2"/>
  <c r="O26" i="2"/>
  <c r="P26" i="2" s="1"/>
  <c r="O25" i="2"/>
  <c r="P25" i="2" s="1"/>
  <c r="O24" i="2"/>
  <c r="P24" i="2" s="1"/>
  <c r="O22" i="2"/>
  <c r="P22" i="2" s="1"/>
  <c r="O21" i="2"/>
  <c r="O20" i="2"/>
  <c r="O19" i="2"/>
  <c r="P19" i="2" s="1"/>
  <c r="O18" i="2"/>
  <c r="P18" i="2" s="1"/>
  <c r="O17" i="2"/>
  <c r="O16" i="2"/>
  <c r="O15" i="2"/>
  <c r="P15" i="2" s="1"/>
  <c r="O14" i="2"/>
  <c r="O13" i="2"/>
  <c r="O11" i="2"/>
  <c r="P11" i="2" s="1"/>
  <c r="O10" i="2"/>
  <c r="O9" i="2"/>
  <c r="P9" i="2" s="1"/>
  <c r="O8" i="2"/>
  <c r="O7" i="2"/>
  <c r="P7" i="2" s="1"/>
  <c r="O6" i="2"/>
  <c r="P6" i="2" s="1"/>
  <c r="O5" i="2"/>
  <c r="P5" i="2" s="1"/>
  <c r="O4" i="2"/>
  <c r="P4" i="2" s="1"/>
  <c r="O3" i="2"/>
  <c r="P3" i="2" s="1"/>
  <c r="N33" i="2"/>
  <c r="N32" i="2"/>
  <c r="N31" i="2"/>
  <c r="N27" i="2"/>
  <c r="N26" i="2"/>
  <c r="N24" i="2"/>
  <c r="N19" i="2"/>
  <c r="N18" i="2"/>
  <c r="N15" i="2"/>
  <c r="N10" i="2"/>
  <c r="N9" i="2"/>
  <c r="N6" i="2"/>
  <c r="N4" i="2"/>
  <c r="M36" i="2"/>
  <c r="N36" i="2" s="1"/>
  <c r="M34" i="2"/>
  <c r="N34" i="2" s="1"/>
  <c r="M33" i="2"/>
  <c r="M32" i="2"/>
  <c r="M31" i="2"/>
  <c r="M29" i="2"/>
  <c r="N29" i="2" s="1"/>
  <c r="M28" i="2"/>
  <c r="M27" i="2"/>
  <c r="M26" i="2"/>
  <c r="M25" i="2"/>
  <c r="N25" i="2" s="1"/>
  <c r="M24" i="2"/>
  <c r="M22" i="2"/>
  <c r="N22" i="2" s="1"/>
  <c r="M21" i="2"/>
  <c r="M20" i="2"/>
  <c r="M19" i="2"/>
  <c r="M18" i="2"/>
  <c r="M17" i="2"/>
  <c r="N17" i="2" s="1"/>
  <c r="M16" i="2"/>
  <c r="N16" i="2" s="1"/>
  <c r="M15" i="2"/>
  <c r="M14" i="2"/>
  <c r="N14" i="2" s="1"/>
  <c r="M13" i="2"/>
  <c r="N13" i="2" s="1"/>
  <c r="M4" i="2"/>
  <c r="M5" i="2"/>
  <c r="N5" i="2" s="1"/>
  <c r="M6" i="2"/>
  <c r="M7" i="2"/>
  <c r="N7" i="2" s="1"/>
  <c r="M8" i="2"/>
  <c r="N8" i="2" s="1"/>
  <c r="M9" i="2"/>
  <c r="M10" i="2"/>
  <c r="M11" i="2"/>
  <c r="N11" i="2" s="1"/>
  <c r="M3" i="2"/>
  <c r="N3" i="2" s="1"/>
  <c r="F12" i="1"/>
  <c r="F11" i="1"/>
  <c r="F9" i="1"/>
  <c r="F8" i="1"/>
  <c r="E12" i="1"/>
  <c r="E11" i="1"/>
  <c r="E9" i="1"/>
  <c r="E8" i="1"/>
  <c r="E6" i="1"/>
  <c r="F6" i="1" s="1"/>
  <c r="E5" i="1"/>
  <c r="F5" i="1" s="1"/>
</calcChain>
</file>

<file path=xl/sharedStrings.xml><?xml version="1.0" encoding="utf-8"?>
<sst xmlns="http://schemas.openxmlformats.org/spreadsheetml/2006/main" count="379" uniqueCount="144">
  <si>
    <t>De Anza</t>
  </si>
  <si>
    <t>Foothill</t>
  </si>
  <si>
    <t>Foothill-De Anza</t>
  </si>
  <si>
    <t>College</t>
  </si>
  <si>
    <t>Academic Year</t>
  </si>
  <si>
    <t>Student Headcount</t>
  </si>
  <si>
    <t>Query Date</t>
  </si>
  <si>
    <t>Student Headcount Difference Prior Year</t>
  </si>
  <si>
    <t>Student Headcount Percent Change Prior Year</t>
  </si>
  <si>
    <t>Notes</t>
  </si>
  <si>
    <t>Fee Waiv, Detail</t>
  </si>
  <si>
    <t>Other</t>
  </si>
  <si>
    <t>DBAA</t>
  </si>
  <si>
    <t>De Anza BOG A TANF</t>
  </si>
  <si>
    <t>DBAD</t>
  </si>
  <si>
    <t>DA BOGA-TANF/CalW/SSI/SSP</t>
  </si>
  <si>
    <t>DBAG</t>
  </si>
  <si>
    <t>De Anza BOG A - General Asst.</t>
  </si>
  <si>
    <t>DBAS</t>
  </si>
  <si>
    <t>De Anza BOG A - SSI</t>
  </si>
  <si>
    <t>DBAV</t>
  </si>
  <si>
    <t>De Anza BOG A - Veterans</t>
  </si>
  <si>
    <t>DBGB</t>
  </si>
  <si>
    <t>De Anza BOG B</t>
  </si>
  <si>
    <t>DBGC</t>
  </si>
  <si>
    <t>De Anza BOG C</t>
  </si>
  <si>
    <t>DBGI</t>
  </si>
  <si>
    <t>De Anza BOG B - ISIR</t>
  </si>
  <si>
    <t>Fee Waiv, Total</t>
  </si>
  <si>
    <t>All</t>
  </si>
  <si>
    <t>Grants, Detail</t>
  </si>
  <si>
    <t>Federal Gov</t>
  </si>
  <si>
    <t>DAMERI</t>
  </si>
  <si>
    <t>Americorps</t>
  </si>
  <si>
    <t>DPELL</t>
  </si>
  <si>
    <t>Federal Pell Grant</t>
  </si>
  <si>
    <t>DSEOG</t>
  </si>
  <si>
    <t>Federal SEOG</t>
  </si>
  <si>
    <t>DCALB</t>
  </si>
  <si>
    <t>Cal Grant B</t>
  </si>
  <si>
    <t>DCALC</t>
  </si>
  <si>
    <t>Cal Grant C</t>
  </si>
  <si>
    <t>DCARE</t>
  </si>
  <si>
    <t>CARE Grant - Academic Achievement Awards</t>
  </si>
  <si>
    <t>DCHAFE</t>
  </si>
  <si>
    <t>Chafee Grant</t>
  </si>
  <si>
    <t>DEOPS</t>
  </si>
  <si>
    <t>EOPS Grant</t>
  </si>
  <si>
    <t>DFTG</t>
  </si>
  <si>
    <t>Full Time Success Grant for Cal B recipients</t>
  </si>
  <si>
    <t>Grants, Total</t>
  </si>
  <si>
    <t>Loans, Detail</t>
  </si>
  <si>
    <t>DDIRLS</t>
  </si>
  <si>
    <t>Direct Loan Subsidized</t>
  </si>
  <si>
    <t>DDIRLU</t>
  </si>
  <si>
    <t>Direct Loan Unsubsidized</t>
  </si>
  <si>
    <t>DDPLS</t>
  </si>
  <si>
    <t>Federal Direct Parent Loan PLUS</t>
  </si>
  <si>
    <t>DALT</t>
  </si>
  <si>
    <t>Alternative Loan</t>
  </si>
  <si>
    <t>DBOOK</t>
  </si>
  <si>
    <t>Book Loan</t>
  </si>
  <si>
    <t>Loans, Total</t>
  </si>
  <si>
    <t>Scholar, Detail</t>
  </si>
  <si>
    <t>Institut</t>
  </si>
  <si>
    <t>SU</t>
  </si>
  <si>
    <t>Schol: Institutional</t>
  </si>
  <si>
    <t>SO</t>
  </si>
  <si>
    <t>Schol: Osher</t>
  </si>
  <si>
    <t>SV</t>
  </si>
  <si>
    <t>Schol: Non-Institutional</t>
  </si>
  <si>
    <t>Scholar, Total</t>
  </si>
  <si>
    <t>ALL</t>
  </si>
  <si>
    <t>Work St, Total</t>
  </si>
  <si>
    <t>DFWS</t>
  </si>
  <si>
    <t>Federal Work-Study</t>
  </si>
  <si>
    <t>Report date, 8/24/2016</t>
  </si>
  <si>
    <t>Record Type</t>
  </si>
  <si>
    <t>Fund Source</t>
  </si>
  <si>
    <t>Fund Code</t>
  </si>
  <si>
    <t>Fund Title</t>
  </si>
  <si>
    <t>Prior Fa Year</t>
  </si>
  <si>
    <t>Prior Headcount</t>
  </si>
  <si>
    <t>Prior Total Amount</t>
  </si>
  <si>
    <t>Curr Fa Year</t>
  </si>
  <si>
    <t>Curr Headcount</t>
  </si>
  <si>
    <t>Curr Total Amount</t>
  </si>
  <si>
    <t>Headcount Change</t>
  </si>
  <si>
    <t>Total Amt Change</t>
  </si>
  <si>
    <t>Headcount PCT Change</t>
  </si>
  <si>
    <t>Total Amt PCT Change</t>
  </si>
  <si>
    <t>FBAA</t>
  </si>
  <si>
    <t>FH  BOG A (Tanf)</t>
  </si>
  <si>
    <t>FBAD</t>
  </si>
  <si>
    <t>FH  BOG A - Tanf/CalW/SSI/SSP</t>
  </si>
  <si>
    <t>FBAS</t>
  </si>
  <si>
    <t>FH  BOG A (Ssi)</t>
  </si>
  <si>
    <t>FBAV</t>
  </si>
  <si>
    <t>FH BOG A - Veterans</t>
  </si>
  <si>
    <t>FBGB</t>
  </si>
  <si>
    <t>FH BOG   B</t>
  </si>
  <si>
    <t>FBGC</t>
  </si>
  <si>
    <t>FH BOG   C</t>
  </si>
  <si>
    <t>FBGI</t>
  </si>
  <si>
    <t>FH BOG B - ISIR</t>
  </si>
  <si>
    <t>FAMERI</t>
  </si>
  <si>
    <t>Americorp</t>
  </si>
  <si>
    <t>FPELL</t>
  </si>
  <si>
    <t>FSEOG</t>
  </si>
  <si>
    <t>FCALB</t>
  </si>
  <si>
    <t>FCALC</t>
  </si>
  <si>
    <t>FCARE</t>
  </si>
  <si>
    <t>CARE Grant</t>
  </si>
  <si>
    <t>FCHAFE</t>
  </si>
  <si>
    <t>FCHILD</t>
  </si>
  <si>
    <t>Child Development Grant</t>
  </si>
  <si>
    <t>FCNG</t>
  </si>
  <si>
    <t>CA National Guard Award</t>
  </si>
  <si>
    <t>FCRE</t>
  </si>
  <si>
    <t>FEOPS</t>
  </si>
  <si>
    <t>FEOPSF</t>
  </si>
  <si>
    <t>EOPS Book Voucher</t>
  </si>
  <si>
    <t>FEOPSV</t>
  </si>
  <si>
    <t>EOPS St Required Fees being covered.</t>
  </si>
  <si>
    <t>FFTSG</t>
  </si>
  <si>
    <t>FT Incentive Grant</t>
  </si>
  <si>
    <t>FDIRLS</t>
  </si>
  <si>
    <t>Federal Direct Loan Subsidized</t>
  </si>
  <si>
    <t>FDIRLU</t>
  </si>
  <si>
    <t>Federal Direct Loan Unsubsidized</t>
  </si>
  <si>
    <t>FDPLS</t>
  </si>
  <si>
    <t>FALT</t>
  </si>
  <si>
    <t>FFWS</t>
  </si>
  <si>
    <t>Student Headcount and Total Amount by Award Code</t>
  </si>
  <si>
    <t>Fin Aid Academic Year</t>
  </si>
  <si>
    <t>Fin Aid Student Headcount</t>
  </si>
  <si>
    <t>Fin Aid Total Amount</t>
  </si>
  <si>
    <t>Fin Aid Student Headcount Difference Prior Year</t>
  </si>
  <si>
    <t>Fin Aid Student Headcount Percent Change Prior Year</t>
  </si>
  <si>
    <t>Fin Aid Amount Difference Prior Year</t>
  </si>
  <si>
    <t>Fin Aid Amount Percent Change Prior Year</t>
  </si>
  <si>
    <t>Includes credit and non-credit students with at least one enrollment record for the academic year with apportionment flag and  positive attendance greater than zero when applicable.</t>
  </si>
  <si>
    <t>Student Headcount by Institution and Academic Year (8/24/2016)</t>
  </si>
  <si>
    <t>Financial Aid Student Headcount by Institution and Academic Year (8/24/2016)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</si>
</sst>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5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9" fontId="0" fillId="0" borderId="0" xfId="3" applyFo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0" borderId="0" xfId="0" applyFont="1"/>
    <xf numFmtId="0" fontId="3" fillId="2" borderId="0" xfId="0" applyFont="1" applyFill="1" applyAlignment="1">
      <alignment horizontal="left" wrapText="1"/>
    </xf>
    <xf numFmtId="0" fontId="0" fillId="4" borderId="0" xfId="0" applyFill="1"/>
    <xf numFmtId="165" fontId="0" fillId="4" borderId="0" xfId="2" applyNumberFormat="1" applyFont="1" applyFill="1"/>
    <xf numFmtId="165" fontId="0" fillId="0" borderId="0" xfId="2" applyNumberFormat="1" applyFont="1"/>
    <xf numFmtId="164" fontId="0" fillId="4" borderId="0" xfId="1" applyNumberFormat="1" applyFont="1" applyFill="1"/>
    <xf numFmtId="0" fontId="3" fillId="4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65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/>
    </xf>
    <xf numFmtId="0" fontId="3" fillId="4" borderId="0" xfId="0" applyFont="1" applyFill="1"/>
    <xf numFmtId="164" fontId="3" fillId="4" borderId="0" xfId="1" applyNumberFormat="1" applyFont="1" applyFill="1"/>
    <xf numFmtId="165" fontId="3" fillId="4" borderId="0" xfId="2" applyNumberFormat="1" applyFont="1" applyFill="1"/>
    <xf numFmtId="164" fontId="3" fillId="0" borderId="0" xfId="1" applyNumberFormat="1" applyFont="1"/>
    <xf numFmtId="165" fontId="3" fillId="0" borderId="0" xfId="2" applyNumberFormat="1" applyFont="1"/>
    <xf numFmtId="164" fontId="3" fillId="0" borderId="0" xfId="0" applyNumberFormat="1" applyFont="1"/>
    <xf numFmtId="9" fontId="3" fillId="0" borderId="0" xfId="3" applyFont="1"/>
    <xf numFmtId="165" fontId="3" fillId="0" borderId="0" xfId="0" applyNumberFormat="1" applyFont="1"/>
    <xf numFmtId="0" fontId="0" fillId="0" borderId="0" xfId="0" applyFill="1"/>
    <xf numFmtId="0" fontId="2" fillId="0" borderId="0" xfId="0" applyFont="1" applyFill="1"/>
    <xf numFmtId="164" fontId="2" fillId="0" borderId="0" xfId="1" applyNumberFormat="1" applyFont="1" applyFill="1"/>
    <xf numFmtId="165" fontId="2" fillId="0" borderId="0" xfId="2" applyNumberFormat="1" applyFont="1" applyFill="1"/>
    <xf numFmtId="164" fontId="2" fillId="0" borderId="0" xfId="0" applyNumberFormat="1" applyFont="1" applyFill="1"/>
    <xf numFmtId="9" fontId="2" fillId="0" borderId="0" xfId="3" applyFont="1" applyFill="1"/>
    <xf numFmtId="165" fontId="2" fillId="0" borderId="0" xfId="0" applyNumberFormat="1" applyFont="1" applyFill="1"/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164" fontId="0" fillId="0" borderId="1" xfId="0" applyNumberFormat="1" applyBorder="1"/>
    <xf numFmtId="9" fontId="0" fillId="0" borderId="1" xfId="3" applyFont="1" applyBorder="1"/>
    <xf numFmtId="165" fontId="0" fillId="0" borderId="1" xfId="0" applyNumberFormat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164" fontId="0" fillId="4" borderId="1" xfId="1" applyNumberFormat="1" applyFont="1" applyFill="1" applyBorder="1"/>
    <xf numFmtId="165" fontId="0" fillId="4" borderId="1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>
      <selection activeCell="C29" sqref="C29"/>
    </sheetView>
  </sheetViews>
  <sheetFormatPr defaultRowHeight="15" x14ac:dyDescent="0.25"/>
  <cols>
    <col min="1" max="1" width="18" customWidth="1"/>
    <col min="2" max="2" width="12.42578125" customWidth="1"/>
    <col min="3" max="3" width="13.85546875" customWidth="1"/>
    <col min="4" max="4" width="17.7109375" customWidth="1"/>
    <col min="5" max="5" width="11.7109375" customWidth="1"/>
    <col min="6" max="6" width="14" customWidth="1"/>
    <col min="7" max="7" width="12.28515625" bestFit="1" customWidth="1"/>
  </cols>
  <sheetData>
    <row r="2" spans="1:6" x14ac:dyDescent="0.25">
      <c r="A2" s="8" t="s">
        <v>142</v>
      </c>
    </row>
    <row r="3" spans="1:6" ht="75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x14ac:dyDescent="0.25">
      <c r="A4" t="s">
        <v>0</v>
      </c>
      <c r="B4" s="2">
        <v>2014</v>
      </c>
      <c r="C4" s="3">
        <v>35775</v>
      </c>
      <c r="D4" s="1">
        <v>42605</v>
      </c>
    </row>
    <row r="5" spans="1:6" x14ac:dyDescent="0.25">
      <c r="A5" t="s">
        <v>0</v>
      </c>
      <c r="B5" s="2">
        <v>2015</v>
      </c>
      <c r="C5" s="3">
        <v>34479</v>
      </c>
      <c r="D5" s="1">
        <v>42605</v>
      </c>
      <c r="E5" s="4">
        <f>C5-C4</f>
        <v>-1296</v>
      </c>
      <c r="F5" s="5">
        <f>E5/C4</f>
        <v>-3.6226415094339624E-2</v>
      </c>
    </row>
    <row r="6" spans="1:6" x14ac:dyDescent="0.25">
      <c r="A6" t="s">
        <v>0</v>
      </c>
      <c r="B6" s="2">
        <v>2016</v>
      </c>
      <c r="C6" s="3">
        <v>32943</v>
      </c>
      <c r="D6" s="1">
        <v>42606</v>
      </c>
      <c r="E6" s="4">
        <f>C6-C5</f>
        <v>-1536</v>
      </c>
      <c r="F6" s="5">
        <f>E6/C5</f>
        <v>-4.4548855825284957E-2</v>
      </c>
    </row>
    <row r="7" spans="1:6" x14ac:dyDescent="0.25">
      <c r="A7" t="s">
        <v>1</v>
      </c>
      <c r="B7" s="2">
        <v>2014</v>
      </c>
      <c r="C7" s="3">
        <v>30766</v>
      </c>
      <c r="D7" s="1">
        <v>42605</v>
      </c>
    </row>
    <row r="8" spans="1:6" x14ac:dyDescent="0.25">
      <c r="A8" t="s">
        <v>1</v>
      </c>
      <c r="B8" s="2">
        <v>2015</v>
      </c>
      <c r="C8" s="3">
        <v>30669</v>
      </c>
      <c r="D8" s="1">
        <v>42605</v>
      </c>
      <c r="E8" s="4">
        <f>C8-C7</f>
        <v>-97</v>
      </c>
      <c r="F8" s="5">
        <f>E8/C7</f>
        <v>-3.1528310472599625E-3</v>
      </c>
    </row>
    <row r="9" spans="1:6" x14ac:dyDescent="0.25">
      <c r="A9" t="s">
        <v>1</v>
      </c>
      <c r="B9" s="2">
        <v>2016</v>
      </c>
      <c r="C9" s="3">
        <v>31950</v>
      </c>
      <c r="D9" s="1">
        <v>42606</v>
      </c>
      <c r="E9" s="4">
        <f>C9-C8</f>
        <v>1281</v>
      </c>
      <c r="F9" s="5">
        <f>E9/C8</f>
        <v>4.1768561087743322E-2</v>
      </c>
    </row>
    <row r="10" spans="1:6" x14ac:dyDescent="0.25">
      <c r="A10" t="s">
        <v>2</v>
      </c>
      <c r="B10" s="2">
        <v>2014</v>
      </c>
      <c r="C10" s="3">
        <v>63379</v>
      </c>
      <c r="D10" s="1">
        <v>42605</v>
      </c>
    </row>
    <row r="11" spans="1:6" x14ac:dyDescent="0.25">
      <c r="A11" t="s">
        <v>2</v>
      </c>
      <c r="B11" s="2">
        <v>2015</v>
      </c>
      <c r="C11" s="3">
        <v>62177</v>
      </c>
      <c r="D11" s="1">
        <v>42605</v>
      </c>
      <c r="E11" s="4">
        <f>C11-C10</f>
        <v>-1202</v>
      </c>
      <c r="F11" s="5">
        <f>E11/C10</f>
        <v>-1.8965272408842045E-2</v>
      </c>
    </row>
    <row r="12" spans="1:6" x14ac:dyDescent="0.25">
      <c r="A12" t="s">
        <v>2</v>
      </c>
      <c r="B12" s="2">
        <v>2016</v>
      </c>
      <c r="C12" s="3">
        <v>61922</v>
      </c>
      <c r="D12" s="1">
        <v>42606</v>
      </c>
      <c r="E12" s="4">
        <f>C12-C11</f>
        <v>-255</v>
      </c>
      <c r="F12" s="5">
        <f>E12/C11</f>
        <v>-4.1011949756340768E-3</v>
      </c>
    </row>
    <row r="14" spans="1:6" x14ac:dyDescent="0.25">
      <c r="A14" s="8" t="s">
        <v>9</v>
      </c>
    </row>
    <row r="15" spans="1:6" x14ac:dyDescent="0.25">
      <c r="A15" t="s">
        <v>141</v>
      </c>
    </row>
    <row r="17" spans="1:8" x14ac:dyDescent="0.25">
      <c r="A17" s="8" t="s">
        <v>143</v>
      </c>
    </row>
    <row r="18" spans="1:8" ht="90" x14ac:dyDescent="0.25">
      <c r="A18" s="6" t="s">
        <v>3</v>
      </c>
      <c r="B18" s="7" t="s">
        <v>134</v>
      </c>
      <c r="C18" s="7" t="s">
        <v>135</v>
      </c>
      <c r="D18" s="7" t="s">
        <v>136</v>
      </c>
      <c r="E18" s="15" t="s">
        <v>137</v>
      </c>
      <c r="F18" s="15" t="s">
        <v>138</v>
      </c>
      <c r="G18" s="15" t="s">
        <v>139</v>
      </c>
      <c r="H18" s="15" t="s">
        <v>140</v>
      </c>
    </row>
    <row r="19" spans="1:8" x14ac:dyDescent="0.25">
      <c r="A19" t="s">
        <v>0</v>
      </c>
      <c r="B19">
        <v>1415</v>
      </c>
      <c r="C19" s="3">
        <v>12731</v>
      </c>
      <c r="D19" s="12">
        <v>27932987</v>
      </c>
    </row>
    <row r="20" spans="1:8" x14ac:dyDescent="0.25">
      <c r="A20" t="s">
        <v>0</v>
      </c>
      <c r="B20">
        <v>1516</v>
      </c>
      <c r="C20" s="3">
        <v>12157</v>
      </c>
      <c r="D20" s="12">
        <v>24861076</v>
      </c>
      <c r="E20" s="4">
        <f>C20-C19</f>
        <v>-574</v>
      </c>
      <c r="F20" s="5">
        <f>E20/C19</f>
        <v>-4.5086796009740006E-2</v>
      </c>
      <c r="G20" s="16">
        <f>D20-D19</f>
        <v>-3071911</v>
      </c>
      <c r="H20" s="5">
        <f>G20/D19</f>
        <v>-0.10997431101800892</v>
      </c>
    </row>
    <row r="21" spans="1:8" x14ac:dyDescent="0.25">
      <c r="A21" t="s">
        <v>1</v>
      </c>
      <c r="B21">
        <v>1415</v>
      </c>
      <c r="C21" s="3">
        <v>6576</v>
      </c>
      <c r="D21" s="12">
        <v>10632539</v>
      </c>
    </row>
    <row r="22" spans="1:8" x14ac:dyDescent="0.25">
      <c r="A22" t="s">
        <v>1</v>
      </c>
      <c r="B22">
        <v>1516</v>
      </c>
      <c r="C22" s="3">
        <v>6409</v>
      </c>
      <c r="D22" s="12">
        <v>9978471</v>
      </c>
      <c r="E22" s="4">
        <f>C22-C21</f>
        <v>-167</v>
      </c>
      <c r="F22" s="5">
        <f>E22/C21</f>
        <v>-2.5395377128953772E-2</v>
      </c>
      <c r="G22" s="16">
        <f>D22-D21</f>
        <v>-654068</v>
      </c>
      <c r="H22" s="5">
        <f>G22/D21</f>
        <v>-6.1515692535903228E-2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3" workbookViewId="0">
      <selection activeCell="D38" sqref="D38"/>
    </sheetView>
  </sheetViews>
  <sheetFormatPr defaultRowHeight="15" x14ac:dyDescent="0.25"/>
  <cols>
    <col min="1" max="1" width="16" customWidth="1"/>
    <col min="2" max="2" width="10.7109375" customWidth="1"/>
    <col min="3" max="3" width="9.42578125" customWidth="1"/>
    <col min="6" max="6" width="35" customWidth="1"/>
    <col min="8" max="8" width="10.5703125" bestFit="1" customWidth="1"/>
    <col min="9" max="9" width="15.28515625" bestFit="1" customWidth="1"/>
    <col min="11" max="11" width="16" customWidth="1"/>
    <col min="12" max="12" width="16.140625" customWidth="1"/>
    <col min="13" max="13" width="13.85546875" customWidth="1"/>
    <col min="14" max="14" width="10.5703125" customWidth="1"/>
    <col min="15" max="15" width="14.28515625" customWidth="1"/>
  </cols>
  <sheetData>
    <row r="1" spans="1:16" ht="41.25" customHeight="1" x14ac:dyDescent="0.25">
      <c r="A1" s="8" t="s">
        <v>133</v>
      </c>
    </row>
    <row r="2" spans="1:16" ht="45" x14ac:dyDescent="0.25">
      <c r="A2" s="9" t="s">
        <v>77</v>
      </c>
      <c r="B2" s="9" t="s">
        <v>4</v>
      </c>
      <c r="C2" s="6" t="s">
        <v>3</v>
      </c>
      <c r="D2" s="7" t="s">
        <v>78</v>
      </c>
      <c r="E2" s="7" t="s">
        <v>79</v>
      </c>
      <c r="F2" s="7" t="s">
        <v>80</v>
      </c>
      <c r="G2" s="14" t="s">
        <v>81</v>
      </c>
      <c r="H2" s="14" t="s">
        <v>82</v>
      </c>
      <c r="I2" s="14" t="s">
        <v>83</v>
      </c>
      <c r="J2" s="7" t="s">
        <v>84</v>
      </c>
      <c r="K2" s="7" t="s">
        <v>85</v>
      </c>
      <c r="L2" s="7" t="s">
        <v>86</v>
      </c>
      <c r="M2" s="15" t="s">
        <v>87</v>
      </c>
      <c r="N2" s="15" t="s">
        <v>89</v>
      </c>
      <c r="O2" s="15" t="s">
        <v>88</v>
      </c>
      <c r="P2" s="15" t="s">
        <v>90</v>
      </c>
    </row>
    <row r="3" spans="1:16" x14ac:dyDescent="0.25">
      <c r="A3" s="2" t="s">
        <v>10</v>
      </c>
      <c r="B3" s="2">
        <v>2016</v>
      </c>
      <c r="C3" s="2" t="s">
        <v>0</v>
      </c>
      <c r="D3" t="s">
        <v>11</v>
      </c>
      <c r="E3" t="s">
        <v>12</v>
      </c>
      <c r="F3" t="s">
        <v>13</v>
      </c>
      <c r="G3" s="10">
        <v>1415</v>
      </c>
      <c r="H3" s="13">
        <v>29</v>
      </c>
      <c r="I3" s="11">
        <v>12781</v>
      </c>
      <c r="J3">
        <v>1516</v>
      </c>
      <c r="K3" s="3">
        <v>31</v>
      </c>
      <c r="L3" s="12">
        <v>14687</v>
      </c>
      <c r="M3" s="4">
        <f>K3-H3</f>
        <v>2</v>
      </c>
      <c r="N3" s="5">
        <f>M3/H3</f>
        <v>6.8965517241379309E-2</v>
      </c>
      <c r="O3" s="16">
        <f>L3-I3</f>
        <v>1906</v>
      </c>
      <c r="P3" s="5">
        <f>O3/I3</f>
        <v>0.14912761129802049</v>
      </c>
    </row>
    <row r="4" spans="1:16" x14ac:dyDescent="0.25">
      <c r="A4" s="2" t="s">
        <v>10</v>
      </c>
      <c r="B4" s="2">
        <v>2016</v>
      </c>
      <c r="C4" s="2" t="s">
        <v>0</v>
      </c>
      <c r="D4" t="s">
        <v>11</v>
      </c>
      <c r="E4" t="s">
        <v>14</v>
      </c>
      <c r="F4" t="s">
        <v>15</v>
      </c>
      <c r="G4" s="10">
        <v>1415</v>
      </c>
      <c r="H4" s="13">
        <v>8</v>
      </c>
      <c r="I4" s="11">
        <v>4489</v>
      </c>
      <c r="J4">
        <v>1516</v>
      </c>
      <c r="K4" s="3">
        <v>3</v>
      </c>
      <c r="L4" s="12">
        <v>589</v>
      </c>
      <c r="M4" s="4">
        <f t="shared" ref="M4:M11" si="0">K4-H4</f>
        <v>-5</v>
      </c>
      <c r="N4" s="5">
        <f t="shared" ref="N4:N11" si="1">M4/H4</f>
        <v>-0.625</v>
      </c>
      <c r="O4" s="16">
        <f t="shared" ref="O4:O11" si="2">L4-I4</f>
        <v>-3900</v>
      </c>
      <c r="P4" s="5">
        <f t="shared" ref="P4:P11" si="3">O4/I4</f>
        <v>-0.8687903764758298</v>
      </c>
    </row>
    <row r="5" spans="1:16" x14ac:dyDescent="0.25">
      <c r="A5" s="2" t="s">
        <v>10</v>
      </c>
      <c r="B5" s="2">
        <v>2016</v>
      </c>
      <c r="C5" s="2" t="s">
        <v>0</v>
      </c>
      <c r="D5" t="s">
        <v>11</v>
      </c>
      <c r="E5" t="s">
        <v>16</v>
      </c>
      <c r="F5" t="s">
        <v>17</v>
      </c>
      <c r="G5" s="10">
        <v>1415</v>
      </c>
      <c r="H5" s="13">
        <v>1</v>
      </c>
      <c r="I5" s="11">
        <v>465</v>
      </c>
      <c r="J5">
        <v>1516</v>
      </c>
      <c r="K5" s="3">
        <v>1</v>
      </c>
      <c r="L5" s="12">
        <v>620</v>
      </c>
      <c r="M5" s="4">
        <f t="shared" si="0"/>
        <v>0</v>
      </c>
      <c r="N5" s="5">
        <f t="shared" si="1"/>
        <v>0</v>
      </c>
      <c r="O5" s="16">
        <f t="shared" si="2"/>
        <v>155</v>
      </c>
      <c r="P5" s="5">
        <f t="shared" si="3"/>
        <v>0.33333333333333331</v>
      </c>
    </row>
    <row r="6" spans="1:16" x14ac:dyDescent="0.25">
      <c r="A6" s="2" t="s">
        <v>10</v>
      </c>
      <c r="B6" s="2">
        <v>2016</v>
      </c>
      <c r="C6" s="2" t="s">
        <v>0</v>
      </c>
      <c r="D6" t="s">
        <v>11</v>
      </c>
      <c r="E6" t="s">
        <v>18</v>
      </c>
      <c r="F6" t="s">
        <v>19</v>
      </c>
      <c r="G6" s="10">
        <v>1415</v>
      </c>
      <c r="H6" s="13">
        <v>261</v>
      </c>
      <c r="I6" s="11">
        <v>214397</v>
      </c>
      <c r="J6">
        <v>1516</v>
      </c>
      <c r="K6" s="3">
        <v>252</v>
      </c>
      <c r="L6" s="12">
        <v>208659</v>
      </c>
      <c r="M6" s="4">
        <f t="shared" si="0"/>
        <v>-9</v>
      </c>
      <c r="N6" s="5">
        <f t="shared" si="1"/>
        <v>-3.4482758620689655E-2</v>
      </c>
      <c r="O6" s="16">
        <f t="shared" si="2"/>
        <v>-5738</v>
      </c>
      <c r="P6" s="5">
        <f t="shared" si="3"/>
        <v>-2.6763434189844074E-2</v>
      </c>
    </row>
    <row r="7" spans="1:16" x14ac:dyDescent="0.25">
      <c r="A7" s="2" t="s">
        <v>10</v>
      </c>
      <c r="B7" s="2">
        <v>2016</v>
      </c>
      <c r="C7" s="2" t="s">
        <v>0</v>
      </c>
      <c r="D7" t="s">
        <v>11</v>
      </c>
      <c r="E7" t="s">
        <v>20</v>
      </c>
      <c r="F7" t="s">
        <v>21</v>
      </c>
      <c r="G7" s="10">
        <v>1415</v>
      </c>
      <c r="H7" s="13">
        <v>6</v>
      </c>
      <c r="I7" s="11">
        <v>3792</v>
      </c>
      <c r="J7">
        <v>1516</v>
      </c>
      <c r="K7" s="3">
        <v>2</v>
      </c>
      <c r="L7" s="12">
        <v>124</v>
      </c>
      <c r="M7" s="4">
        <f t="shared" si="0"/>
        <v>-4</v>
      </c>
      <c r="N7" s="5">
        <f t="shared" si="1"/>
        <v>-0.66666666666666663</v>
      </c>
      <c r="O7" s="16">
        <f t="shared" si="2"/>
        <v>-3668</v>
      </c>
      <c r="P7" s="5">
        <f t="shared" si="3"/>
        <v>-0.96729957805907174</v>
      </c>
    </row>
    <row r="8" spans="1:16" x14ac:dyDescent="0.25">
      <c r="A8" s="2" t="s">
        <v>10</v>
      </c>
      <c r="B8" s="2">
        <v>2016</v>
      </c>
      <c r="C8" s="2" t="s">
        <v>0</v>
      </c>
      <c r="D8" t="s">
        <v>11</v>
      </c>
      <c r="E8" t="s">
        <v>22</v>
      </c>
      <c r="F8" t="s">
        <v>23</v>
      </c>
      <c r="G8" s="10">
        <v>1415</v>
      </c>
      <c r="H8" s="13">
        <v>1502</v>
      </c>
      <c r="I8" s="11">
        <v>1038736</v>
      </c>
      <c r="J8">
        <v>1516</v>
      </c>
      <c r="K8" s="3">
        <v>1819</v>
      </c>
      <c r="L8" s="12">
        <v>1215010</v>
      </c>
      <c r="M8" s="4">
        <f t="shared" si="0"/>
        <v>317</v>
      </c>
      <c r="N8" s="5">
        <f t="shared" si="1"/>
        <v>0.21105193075898801</v>
      </c>
      <c r="O8" s="16">
        <f t="shared" si="2"/>
        <v>176274</v>
      </c>
      <c r="P8" s="5">
        <f t="shared" si="3"/>
        <v>0.16970048212442815</v>
      </c>
    </row>
    <row r="9" spans="1:16" x14ac:dyDescent="0.25">
      <c r="A9" s="2" t="s">
        <v>10</v>
      </c>
      <c r="B9" s="2">
        <v>2016</v>
      </c>
      <c r="C9" s="2" t="s">
        <v>0</v>
      </c>
      <c r="D9" t="s">
        <v>11</v>
      </c>
      <c r="E9" t="s">
        <v>24</v>
      </c>
      <c r="F9" t="s">
        <v>25</v>
      </c>
      <c r="G9" s="10">
        <v>1415</v>
      </c>
      <c r="H9" s="13">
        <v>10539</v>
      </c>
      <c r="I9" s="11">
        <v>9231502</v>
      </c>
      <c r="J9">
        <v>1516</v>
      </c>
      <c r="K9" s="3">
        <v>10342</v>
      </c>
      <c r="L9" s="12">
        <v>8748546</v>
      </c>
      <c r="M9" s="4">
        <f t="shared" si="0"/>
        <v>-197</v>
      </c>
      <c r="N9" s="5">
        <f t="shared" si="1"/>
        <v>-1.8692475566941834E-2</v>
      </c>
      <c r="O9" s="16">
        <f t="shared" si="2"/>
        <v>-482956</v>
      </c>
      <c r="P9" s="5">
        <f t="shared" si="3"/>
        <v>-5.2316080308491511E-2</v>
      </c>
    </row>
    <row r="10" spans="1:16" ht="15.75" thickBot="1" x14ac:dyDescent="0.3">
      <c r="A10" s="40" t="s">
        <v>10</v>
      </c>
      <c r="B10" s="40">
        <v>2016</v>
      </c>
      <c r="C10" s="40" t="s">
        <v>0</v>
      </c>
      <c r="D10" s="34" t="s">
        <v>11</v>
      </c>
      <c r="E10" s="34" t="s">
        <v>26</v>
      </c>
      <c r="F10" s="34" t="s">
        <v>27</v>
      </c>
      <c r="G10" s="41">
        <v>1415</v>
      </c>
      <c r="H10" s="42">
        <v>17</v>
      </c>
      <c r="I10" s="43">
        <v>11687</v>
      </c>
      <c r="J10" s="34">
        <v>1516</v>
      </c>
      <c r="K10" s="35">
        <v>12</v>
      </c>
      <c r="L10" s="36">
        <v>9174</v>
      </c>
      <c r="M10" s="37">
        <f t="shared" si="0"/>
        <v>-5</v>
      </c>
      <c r="N10" s="38">
        <f t="shared" si="1"/>
        <v>-0.29411764705882354</v>
      </c>
      <c r="O10" s="39">
        <f t="shared" si="2"/>
        <v>-2513</v>
      </c>
      <c r="P10" s="38">
        <f t="shared" si="3"/>
        <v>-0.21502524172157098</v>
      </c>
    </row>
    <row r="11" spans="1:16" ht="15.75" thickTop="1" x14ac:dyDescent="0.25">
      <c r="A11" s="18" t="s">
        <v>28</v>
      </c>
      <c r="B11" s="18">
        <v>2016</v>
      </c>
      <c r="C11" s="18" t="s">
        <v>0</v>
      </c>
      <c r="D11" s="8" t="s">
        <v>29</v>
      </c>
      <c r="E11" s="8" t="s">
        <v>29</v>
      </c>
      <c r="F11" s="8" t="s">
        <v>29</v>
      </c>
      <c r="G11" s="19">
        <v>1415</v>
      </c>
      <c r="H11" s="20">
        <v>12329</v>
      </c>
      <c r="I11" s="21">
        <v>10517848</v>
      </c>
      <c r="J11" s="8">
        <v>1516</v>
      </c>
      <c r="K11" s="22">
        <v>11889</v>
      </c>
      <c r="L11" s="23">
        <v>10197409</v>
      </c>
      <c r="M11" s="24">
        <f t="shared" si="0"/>
        <v>-440</v>
      </c>
      <c r="N11" s="25">
        <f t="shared" si="1"/>
        <v>-3.5688214778165299E-2</v>
      </c>
      <c r="O11" s="26">
        <f t="shared" si="2"/>
        <v>-320439</v>
      </c>
      <c r="P11" s="25">
        <f t="shared" si="3"/>
        <v>-3.046621324057925E-2</v>
      </c>
    </row>
    <row r="12" spans="1:16" x14ac:dyDescent="0.25">
      <c r="A12" s="2"/>
      <c r="B12" s="2"/>
      <c r="C12" s="2"/>
      <c r="G12" s="10"/>
      <c r="H12" s="13"/>
      <c r="I12" s="11"/>
      <c r="K12" s="3"/>
      <c r="L12" s="12"/>
    </row>
    <row r="13" spans="1:16" x14ac:dyDescent="0.25">
      <c r="A13" s="2" t="s">
        <v>30</v>
      </c>
      <c r="B13" s="2">
        <v>2016</v>
      </c>
      <c r="C13" s="2" t="s">
        <v>0</v>
      </c>
      <c r="D13" t="s">
        <v>31</v>
      </c>
      <c r="E13" t="s">
        <v>32</v>
      </c>
      <c r="F13" t="s">
        <v>33</v>
      </c>
      <c r="G13" s="10">
        <v>1415</v>
      </c>
      <c r="H13" s="13">
        <v>17</v>
      </c>
      <c r="I13" s="11">
        <v>51911.34</v>
      </c>
      <c r="J13">
        <v>1516</v>
      </c>
      <c r="K13" s="3">
        <v>14</v>
      </c>
      <c r="L13" s="12">
        <v>26854.59</v>
      </c>
      <c r="M13" s="4">
        <f t="shared" ref="M13:M22" si="4">K13-H13</f>
        <v>-3</v>
      </c>
      <c r="N13" s="5">
        <f t="shared" ref="N13:N36" si="5">M13/H13</f>
        <v>-0.17647058823529413</v>
      </c>
      <c r="O13" s="16">
        <f t="shared" ref="O13:O22" si="6">L13-I13</f>
        <v>-25056.749999999996</v>
      </c>
      <c r="P13" s="5">
        <f t="shared" ref="P13:P36" si="7">O13/I13</f>
        <v>-0.48268355237988458</v>
      </c>
    </row>
    <row r="14" spans="1:16" x14ac:dyDescent="0.25">
      <c r="A14" s="2" t="s">
        <v>30</v>
      </c>
      <c r="B14" s="2">
        <v>2016</v>
      </c>
      <c r="C14" s="2" t="s">
        <v>0</v>
      </c>
      <c r="D14" t="s">
        <v>31</v>
      </c>
      <c r="E14" t="s">
        <v>34</v>
      </c>
      <c r="F14" t="s">
        <v>35</v>
      </c>
      <c r="G14" s="10">
        <v>1415</v>
      </c>
      <c r="H14" s="13">
        <v>5789</v>
      </c>
      <c r="I14" s="11">
        <v>19160434</v>
      </c>
      <c r="J14">
        <v>1516</v>
      </c>
      <c r="K14" s="3">
        <v>4836</v>
      </c>
      <c r="L14" s="12">
        <v>16481474.5</v>
      </c>
      <c r="M14" s="4">
        <f t="shared" si="4"/>
        <v>-953</v>
      </c>
      <c r="N14" s="5">
        <f t="shared" si="5"/>
        <v>-0.16462256002763861</v>
      </c>
      <c r="O14" s="16">
        <f t="shared" si="6"/>
        <v>-2678959.5</v>
      </c>
      <c r="P14" s="5">
        <f t="shared" si="7"/>
        <v>-0.13981726614334519</v>
      </c>
    </row>
    <row r="15" spans="1:16" x14ac:dyDescent="0.25">
      <c r="A15" s="2" t="s">
        <v>30</v>
      </c>
      <c r="B15" s="2">
        <v>2016</v>
      </c>
      <c r="C15" s="2" t="s">
        <v>0</v>
      </c>
      <c r="D15" t="s">
        <v>31</v>
      </c>
      <c r="E15" t="s">
        <v>36</v>
      </c>
      <c r="F15" t="s">
        <v>37</v>
      </c>
      <c r="G15" s="10">
        <v>1415</v>
      </c>
      <c r="H15" s="13">
        <v>667</v>
      </c>
      <c r="I15" s="11">
        <v>327886</v>
      </c>
      <c r="J15">
        <v>1516</v>
      </c>
      <c r="K15" s="3">
        <v>841</v>
      </c>
      <c r="L15" s="12">
        <v>419593</v>
      </c>
      <c r="M15" s="4">
        <f t="shared" si="4"/>
        <v>174</v>
      </c>
      <c r="N15" s="5">
        <f t="shared" si="5"/>
        <v>0.2608695652173913</v>
      </c>
      <c r="O15" s="16">
        <f t="shared" si="6"/>
        <v>91707</v>
      </c>
      <c r="P15" s="5">
        <f t="shared" si="7"/>
        <v>0.27969172212293297</v>
      </c>
    </row>
    <row r="16" spans="1:16" x14ac:dyDescent="0.25">
      <c r="A16" s="2" t="s">
        <v>30</v>
      </c>
      <c r="B16" s="2">
        <v>2016</v>
      </c>
      <c r="C16" s="2" t="s">
        <v>0</v>
      </c>
      <c r="D16" t="s">
        <v>11</v>
      </c>
      <c r="E16" t="s">
        <v>38</v>
      </c>
      <c r="F16" t="s">
        <v>39</v>
      </c>
      <c r="G16" s="10">
        <v>1415</v>
      </c>
      <c r="H16" s="13">
        <v>912</v>
      </c>
      <c r="I16" s="11">
        <v>1231191</v>
      </c>
      <c r="J16">
        <v>1516</v>
      </c>
      <c r="K16" s="3">
        <v>913</v>
      </c>
      <c r="L16" s="12">
        <v>1268541</v>
      </c>
      <c r="M16" s="4">
        <f t="shared" si="4"/>
        <v>1</v>
      </c>
      <c r="N16" s="5">
        <f t="shared" si="5"/>
        <v>1.0964912280701754E-3</v>
      </c>
      <c r="O16" s="16">
        <f t="shared" si="6"/>
        <v>37350</v>
      </c>
      <c r="P16" s="5">
        <f t="shared" si="7"/>
        <v>3.0336479067829443E-2</v>
      </c>
    </row>
    <row r="17" spans="1:16" x14ac:dyDescent="0.25">
      <c r="A17" s="2" t="s">
        <v>30</v>
      </c>
      <c r="B17" s="2">
        <v>2016</v>
      </c>
      <c r="C17" s="2" t="s">
        <v>0</v>
      </c>
      <c r="D17" t="s">
        <v>11</v>
      </c>
      <c r="E17" t="s">
        <v>40</v>
      </c>
      <c r="F17" t="s">
        <v>41</v>
      </c>
      <c r="G17" s="10">
        <v>1415</v>
      </c>
      <c r="H17" s="13">
        <v>46</v>
      </c>
      <c r="I17" s="11">
        <v>16388</v>
      </c>
      <c r="J17">
        <v>1516</v>
      </c>
      <c r="K17" s="3">
        <v>28</v>
      </c>
      <c r="L17" s="12">
        <v>10643</v>
      </c>
      <c r="M17" s="4">
        <f t="shared" si="4"/>
        <v>-18</v>
      </c>
      <c r="N17" s="5">
        <f t="shared" si="5"/>
        <v>-0.39130434782608697</v>
      </c>
      <c r="O17" s="16">
        <f t="shared" si="6"/>
        <v>-5745</v>
      </c>
      <c r="P17" s="5">
        <f t="shared" si="7"/>
        <v>-0.35056138638027823</v>
      </c>
    </row>
    <row r="18" spans="1:16" x14ac:dyDescent="0.25">
      <c r="A18" s="2" t="s">
        <v>30</v>
      </c>
      <c r="B18" s="2">
        <v>2016</v>
      </c>
      <c r="C18" s="2" t="s">
        <v>0</v>
      </c>
      <c r="D18" t="s">
        <v>11</v>
      </c>
      <c r="E18" t="s">
        <v>42</v>
      </c>
      <c r="F18" t="s">
        <v>43</v>
      </c>
      <c r="G18" s="10">
        <v>1415</v>
      </c>
      <c r="H18" s="13">
        <v>3</v>
      </c>
      <c r="I18" s="11">
        <v>5000</v>
      </c>
      <c r="J18">
        <v>1516</v>
      </c>
      <c r="K18" s="3">
        <v>0</v>
      </c>
      <c r="L18" s="12">
        <v>0</v>
      </c>
      <c r="M18" s="4">
        <f t="shared" si="4"/>
        <v>-3</v>
      </c>
      <c r="N18" s="5">
        <f t="shared" si="5"/>
        <v>-1</v>
      </c>
      <c r="O18" s="16">
        <f t="shared" si="6"/>
        <v>-5000</v>
      </c>
      <c r="P18" s="5">
        <f t="shared" si="7"/>
        <v>-1</v>
      </c>
    </row>
    <row r="19" spans="1:16" x14ac:dyDescent="0.25">
      <c r="A19" s="2" t="s">
        <v>30</v>
      </c>
      <c r="B19" s="2">
        <v>2016</v>
      </c>
      <c r="C19" s="2" t="s">
        <v>0</v>
      </c>
      <c r="D19" t="s">
        <v>11</v>
      </c>
      <c r="E19" t="s">
        <v>44</v>
      </c>
      <c r="F19" t="s">
        <v>45</v>
      </c>
      <c r="G19" s="10">
        <v>1415</v>
      </c>
      <c r="H19" s="13">
        <v>19</v>
      </c>
      <c r="I19" s="11">
        <v>60828</v>
      </c>
      <c r="J19">
        <v>1516</v>
      </c>
      <c r="K19" s="3">
        <v>12</v>
      </c>
      <c r="L19" s="12">
        <v>44996</v>
      </c>
      <c r="M19" s="4">
        <f t="shared" si="4"/>
        <v>-7</v>
      </c>
      <c r="N19" s="5">
        <f t="shared" si="5"/>
        <v>-0.36842105263157893</v>
      </c>
      <c r="O19" s="16">
        <f t="shared" si="6"/>
        <v>-15832</v>
      </c>
      <c r="P19" s="5">
        <f t="shared" si="7"/>
        <v>-0.26027487341355954</v>
      </c>
    </row>
    <row r="20" spans="1:16" x14ac:dyDescent="0.25">
      <c r="A20" s="2" t="s">
        <v>30</v>
      </c>
      <c r="B20" s="2">
        <v>2016</v>
      </c>
      <c r="C20" s="2" t="s">
        <v>0</v>
      </c>
      <c r="D20" t="s">
        <v>11</v>
      </c>
      <c r="E20" t="s">
        <v>46</v>
      </c>
      <c r="F20" t="s">
        <v>47</v>
      </c>
      <c r="G20" s="10">
        <v>1415</v>
      </c>
      <c r="H20" s="13">
        <v>0</v>
      </c>
      <c r="I20" s="11">
        <v>0</v>
      </c>
      <c r="J20">
        <v>1516</v>
      </c>
      <c r="K20" s="3">
        <v>433</v>
      </c>
      <c r="L20" s="12">
        <v>129900</v>
      </c>
      <c r="M20" s="4">
        <f t="shared" si="4"/>
        <v>433</v>
      </c>
      <c r="N20" s="5"/>
      <c r="O20" s="16">
        <f t="shared" si="6"/>
        <v>129900</v>
      </c>
      <c r="P20" s="5"/>
    </row>
    <row r="21" spans="1:16" ht="15.75" thickBot="1" x14ac:dyDescent="0.3">
      <c r="A21" s="40" t="s">
        <v>30</v>
      </c>
      <c r="B21" s="40">
        <v>2016</v>
      </c>
      <c r="C21" s="40" t="s">
        <v>0</v>
      </c>
      <c r="D21" s="34" t="s">
        <v>11</v>
      </c>
      <c r="E21" s="34" t="s">
        <v>48</v>
      </c>
      <c r="F21" s="34" t="s">
        <v>49</v>
      </c>
      <c r="G21" s="41">
        <v>1415</v>
      </c>
      <c r="H21" s="42">
        <v>0</v>
      </c>
      <c r="I21" s="43">
        <v>0</v>
      </c>
      <c r="J21" s="34">
        <v>1516</v>
      </c>
      <c r="K21" s="35">
        <v>745</v>
      </c>
      <c r="L21" s="36">
        <v>370800</v>
      </c>
      <c r="M21" s="37">
        <f t="shared" si="4"/>
        <v>745</v>
      </c>
      <c r="N21" s="38"/>
      <c r="O21" s="39">
        <f t="shared" si="6"/>
        <v>370800</v>
      </c>
      <c r="P21" s="38"/>
    </row>
    <row r="22" spans="1:16" ht="15.75" thickTop="1" x14ac:dyDescent="0.25">
      <c r="A22" s="18" t="s">
        <v>50</v>
      </c>
      <c r="B22" s="18">
        <v>2016</v>
      </c>
      <c r="C22" s="18" t="s">
        <v>0</v>
      </c>
      <c r="D22" s="8" t="s">
        <v>29</v>
      </c>
      <c r="E22" s="8" t="s">
        <v>29</v>
      </c>
      <c r="F22" s="8" t="s">
        <v>29</v>
      </c>
      <c r="G22" s="19">
        <v>1415</v>
      </c>
      <c r="H22" s="20">
        <v>5857</v>
      </c>
      <c r="I22" s="21">
        <v>20853638</v>
      </c>
      <c r="J22" s="8">
        <v>1516</v>
      </c>
      <c r="K22" s="22">
        <v>4941</v>
      </c>
      <c r="L22" s="23">
        <v>18752802</v>
      </c>
      <c r="M22" s="24">
        <f t="shared" si="4"/>
        <v>-916</v>
      </c>
      <c r="N22" s="25">
        <f t="shared" si="5"/>
        <v>-0.15639405839166809</v>
      </c>
      <c r="O22" s="26">
        <f t="shared" si="6"/>
        <v>-2100836</v>
      </c>
      <c r="P22" s="25">
        <f t="shared" si="7"/>
        <v>-0.10074194248504745</v>
      </c>
    </row>
    <row r="23" spans="1:16" x14ac:dyDescent="0.25">
      <c r="A23" s="2"/>
      <c r="B23" s="2"/>
      <c r="C23" s="2"/>
      <c r="G23" s="10"/>
      <c r="H23" s="13"/>
      <c r="I23" s="11"/>
      <c r="K23" s="3"/>
      <c r="L23" s="12"/>
    </row>
    <row r="24" spans="1:16" x14ac:dyDescent="0.25">
      <c r="A24" s="2" t="s">
        <v>51</v>
      </c>
      <c r="B24" s="2">
        <v>2016</v>
      </c>
      <c r="C24" s="2" t="s">
        <v>0</v>
      </c>
      <c r="D24" t="s">
        <v>31</v>
      </c>
      <c r="E24" t="s">
        <v>52</v>
      </c>
      <c r="F24" t="s">
        <v>53</v>
      </c>
      <c r="G24" s="10">
        <v>1415</v>
      </c>
      <c r="H24" s="13">
        <v>1205</v>
      </c>
      <c r="I24" s="11">
        <v>3544660</v>
      </c>
      <c r="J24">
        <v>1516</v>
      </c>
      <c r="K24" s="3">
        <v>957</v>
      </c>
      <c r="L24" s="12">
        <v>2688211</v>
      </c>
      <c r="M24" s="4">
        <f t="shared" ref="M24:M29" si="8">K24-H24</f>
        <v>-248</v>
      </c>
      <c r="N24" s="5">
        <f t="shared" si="5"/>
        <v>-0.20580912863070538</v>
      </c>
      <c r="O24" s="16">
        <f t="shared" ref="O24:O34" si="9">L24-I24</f>
        <v>-856449</v>
      </c>
      <c r="P24" s="5">
        <f t="shared" si="7"/>
        <v>-0.24161668538026215</v>
      </c>
    </row>
    <row r="25" spans="1:16" x14ac:dyDescent="0.25">
      <c r="A25" s="2" t="s">
        <v>51</v>
      </c>
      <c r="B25" s="2">
        <v>2016</v>
      </c>
      <c r="C25" s="2" t="s">
        <v>0</v>
      </c>
      <c r="D25" t="s">
        <v>31</v>
      </c>
      <c r="E25" t="s">
        <v>54</v>
      </c>
      <c r="F25" t="s">
        <v>55</v>
      </c>
      <c r="G25" s="10">
        <v>1415</v>
      </c>
      <c r="H25" s="13">
        <v>947</v>
      </c>
      <c r="I25" s="11">
        <v>3574734</v>
      </c>
      <c r="J25">
        <v>1516</v>
      </c>
      <c r="K25" s="3">
        <v>747</v>
      </c>
      <c r="L25" s="12">
        <v>2726965</v>
      </c>
      <c r="M25" s="4">
        <f t="shared" si="8"/>
        <v>-200</v>
      </c>
      <c r="N25" s="5">
        <f t="shared" si="5"/>
        <v>-0.21119324181626187</v>
      </c>
      <c r="O25" s="16">
        <f t="shared" si="9"/>
        <v>-847769</v>
      </c>
      <c r="P25" s="5">
        <f t="shared" si="7"/>
        <v>-0.23715582753849657</v>
      </c>
    </row>
    <row r="26" spans="1:16" x14ac:dyDescent="0.25">
      <c r="A26" s="2" t="s">
        <v>51</v>
      </c>
      <c r="B26" s="2">
        <v>2016</v>
      </c>
      <c r="C26" s="2" t="s">
        <v>0</v>
      </c>
      <c r="D26" t="s">
        <v>31</v>
      </c>
      <c r="E26" t="s">
        <v>56</v>
      </c>
      <c r="F26" t="s">
        <v>57</v>
      </c>
      <c r="G26" s="10">
        <v>1415</v>
      </c>
      <c r="H26" s="13">
        <v>5</v>
      </c>
      <c r="I26" s="11">
        <v>52342</v>
      </c>
      <c r="J26">
        <v>1516</v>
      </c>
      <c r="K26" s="3">
        <v>2</v>
      </c>
      <c r="L26" s="12">
        <v>29519</v>
      </c>
      <c r="M26" s="4">
        <f t="shared" si="8"/>
        <v>-3</v>
      </c>
      <c r="N26" s="5">
        <f t="shared" si="5"/>
        <v>-0.6</v>
      </c>
      <c r="O26" s="16">
        <f t="shared" si="9"/>
        <v>-22823</v>
      </c>
      <c r="P26" s="5">
        <f t="shared" si="7"/>
        <v>-0.43603607045966908</v>
      </c>
    </row>
    <row r="27" spans="1:16" x14ac:dyDescent="0.25">
      <c r="A27" s="2" t="s">
        <v>51</v>
      </c>
      <c r="B27" s="2">
        <v>2016</v>
      </c>
      <c r="C27" s="2" t="s">
        <v>0</v>
      </c>
      <c r="D27" t="s">
        <v>11</v>
      </c>
      <c r="E27" t="s">
        <v>58</v>
      </c>
      <c r="F27" t="s">
        <v>59</v>
      </c>
      <c r="G27" s="10">
        <v>1415</v>
      </c>
      <c r="H27" s="13">
        <v>17</v>
      </c>
      <c r="I27" s="11">
        <v>143377</v>
      </c>
      <c r="J27">
        <v>1516</v>
      </c>
      <c r="K27" s="3">
        <v>11</v>
      </c>
      <c r="L27" s="12">
        <v>83242</v>
      </c>
      <c r="M27" s="4">
        <f t="shared" si="8"/>
        <v>-6</v>
      </c>
      <c r="N27" s="5">
        <f t="shared" si="5"/>
        <v>-0.35294117647058826</v>
      </c>
      <c r="O27" s="16">
        <f t="shared" si="9"/>
        <v>-60135</v>
      </c>
      <c r="P27" s="5">
        <f t="shared" si="7"/>
        <v>-0.41941873522252521</v>
      </c>
    </row>
    <row r="28" spans="1:16" ht="15.75" thickBot="1" x14ac:dyDescent="0.3">
      <c r="A28" s="40" t="s">
        <v>51</v>
      </c>
      <c r="B28" s="40">
        <v>2016</v>
      </c>
      <c r="C28" s="40" t="s">
        <v>0</v>
      </c>
      <c r="D28" s="34" t="s">
        <v>11</v>
      </c>
      <c r="E28" s="34" t="s">
        <v>60</v>
      </c>
      <c r="F28" s="34" t="s">
        <v>61</v>
      </c>
      <c r="G28" s="41">
        <v>1415</v>
      </c>
      <c r="H28" s="42">
        <v>0</v>
      </c>
      <c r="I28" s="43">
        <v>0</v>
      </c>
      <c r="J28" s="34">
        <v>1516</v>
      </c>
      <c r="K28" s="35">
        <v>0</v>
      </c>
      <c r="L28" s="36">
        <v>0</v>
      </c>
      <c r="M28" s="37">
        <f t="shared" si="8"/>
        <v>0</v>
      </c>
      <c r="N28" s="38"/>
      <c r="O28" s="39">
        <f t="shared" si="9"/>
        <v>0</v>
      </c>
      <c r="P28" s="38"/>
    </row>
    <row r="29" spans="1:16" ht="15.75" thickTop="1" x14ac:dyDescent="0.25">
      <c r="A29" s="18" t="s">
        <v>62</v>
      </c>
      <c r="B29" s="18">
        <v>2016</v>
      </c>
      <c r="C29" s="18" t="s">
        <v>0</v>
      </c>
      <c r="D29" s="8" t="s">
        <v>29</v>
      </c>
      <c r="E29" s="8" t="s">
        <v>29</v>
      </c>
      <c r="F29" s="8" t="s">
        <v>29</v>
      </c>
      <c r="G29" s="19">
        <v>1415</v>
      </c>
      <c r="H29" s="20">
        <v>1291</v>
      </c>
      <c r="I29" s="21">
        <v>7315113</v>
      </c>
      <c r="J29" s="8">
        <v>1516</v>
      </c>
      <c r="K29" s="22">
        <v>1019</v>
      </c>
      <c r="L29" s="23">
        <v>5527937</v>
      </c>
      <c r="M29" s="24">
        <f t="shared" si="8"/>
        <v>-272</v>
      </c>
      <c r="N29" s="25">
        <f t="shared" si="5"/>
        <v>-0.21068938807126258</v>
      </c>
      <c r="O29" s="26">
        <f t="shared" si="9"/>
        <v>-1787176</v>
      </c>
      <c r="P29" s="25">
        <f t="shared" si="7"/>
        <v>-0.24431283563220418</v>
      </c>
    </row>
    <row r="30" spans="1:16" x14ac:dyDescent="0.25">
      <c r="A30" s="2"/>
      <c r="B30" s="2"/>
      <c r="C30" s="2"/>
      <c r="G30" s="10"/>
      <c r="H30" s="13"/>
      <c r="I30" s="11"/>
      <c r="K30" s="3"/>
      <c r="L30" s="12"/>
      <c r="O30" s="16">
        <f t="shared" si="9"/>
        <v>0</v>
      </c>
      <c r="P30" s="5"/>
    </row>
    <row r="31" spans="1:16" x14ac:dyDescent="0.25">
      <c r="A31" s="2" t="s">
        <v>63</v>
      </c>
      <c r="B31" s="2">
        <v>2016</v>
      </c>
      <c r="C31" s="2" t="s">
        <v>0</v>
      </c>
      <c r="D31" t="s">
        <v>64</v>
      </c>
      <c r="E31" t="s">
        <v>65</v>
      </c>
      <c r="F31" t="s">
        <v>66</v>
      </c>
      <c r="G31" s="10">
        <v>1415</v>
      </c>
      <c r="H31" s="13">
        <v>344</v>
      </c>
      <c r="I31" s="11">
        <v>205210.18</v>
      </c>
      <c r="J31">
        <v>1516</v>
      </c>
      <c r="K31" s="3">
        <v>292</v>
      </c>
      <c r="L31" s="12">
        <v>217038.63</v>
      </c>
      <c r="M31" s="4">
        <f t="shared" ref="M31:M34" si="10">K31-H31</f>
        <v>-52</v>
      </c>
      <c r="N31" s="5">
        <f t="shared" si="5"/>
        <v>-0.15116279069767441</v>
      </c>
      <c r="O31" s="16">
        <f t="shared" si="9"/>
        <v>11828.450000000012</v>
      </c>
      <c r="P31" s="5">
        <f t="shared" si="7"/>
        <v>5.7640658957562492E-2</v>
      </c>
    </row>
    <row r="32" spans="1:16" x14ac:dyDescent="0.25">
      <c r="A32" s="2" t="s">
        <v>63</v>
      </c>
      <c r="B32" s="2">
        <v>2016</v>
      </c>
      <c r="C32" s="2" t="s">
        <v>0</v>
      </c>
      <c r="D32" t="s">
        <v>11</v>
      </c>
      <c r="E32" t="s">
        <v>67</v>
      </c>
      <c r="F32" t="s">
        <v>68</v>
      </c>
      <c r="G32" s="10">
        <v>1415</v>
      </c>
      <c r="H32" s="13">
        <v>23</v>
      </c>
      <c r="I32" s="11">
        <v>21851</v>
      </c>
      <c r="J32">
        <v>1516</v>
      </c>
      <c r="K32" s="3">
        <v>27</v>
      </c>
      <c r="L32" s="12">
        <v>24812</v>
      </c>
      <c r="M32" s="4">
        <f t="shared" si="10"/>
        <v>4</v>
      </c>
      <c r="N32" s="5">
        <f t="shared" si="5"/>
        <v>0.17391304347826086</v>
      </c>
      <c r="O32" s="16">
        <f t="shared" si="9"/>
        <v>2961</v>
      </c>
      <c r="P32" s="5">
        <f t="shared" si="7"/>
        <v>0.13550867237197381</v>
      </c>
    </row>
    <row r="33" spans="1:16" ht="15.75" thickBot="1" x14ac:dyDescent="0.3">
      <c r="A33" s="40" t="s">
        <v>63</v>
      </c>
      <c r="B33" s="40">
        <v>2016</v>
      </c>
      <c r="C33" s="40" t="s">
        <v>0</v>
      </c>
      <c r="D33" s="34" t="s">
        <v>11</v>
      </c>
      <c r="E33" s="34" t="s">
        <v>69</v>
      </c>
      <c r="F33" s="34" t="s">
        <v>70</v>
      </c>
      <c r="G33" s="41">
        <v>1415</v>
      </c>
      <c r="H33" s="42">
        <v>146</v>
      </c>
      <c r="I33" s="43">
        <v>282756</v>
      </c>
      <c r="J33" s="34">
        <v>1516</v>
      </c>
      <c r="K33" s="35">
        <v>151</v>
      </c>
      <c r="L33" s="36">
        <v>252424.84</v>
      </c>
      <c r="M33" s="37">
        <f t="shared" si="10"/>
        <v>5</v>
      </c>
      <c r="N33" s="38">
        <f t="shared" si="5"/>
        <v>3.4246575342465752E-2</v>
      </c>
      <c r="O33" s="39">
        <f t="shared" si="9"/>
        <v>-30331.160000000003</v>
      </c>
      <c r="P33" s="38">
        <f t="shared" si="7"/>
        <v>-0.10726973079262687</v>
      </c>
    </row>
    <row r="34" spans="1:16" ht="15.75" thickTop="1" x14ac:dyDescent="0.25">
      <c r="A34" s="18" t="s">
        <v>71</v>
      </c>
      <c r="B34" s="18">
        <v>2016</v>
      </c>
      <c r="C34" s="18" t="s">
        <v>0</v>
      </c>
      <c r="D34" s="8" t="s">
        <v>72</v>
      </c>
      <c r="E34" s="8" t="s">
        <v>72</v>
      </c>
      <c r="F34" s="8" t="s">
        <v>72</v>
      </c>
      <c r="G34" s="19">
        <v>1415</v>
      </c>
      <c r="H34" s="20">
        <v>486</v>
      </c>
      <c r="I34" s="21">
        <v>509817</v>
      </c>
      <c r="J34" s="8">
        <v>1516</v>
      </c>
      <c r="K34" s="22">
        <v>439</v>
      </c>
      <c r="L34" s="23">
        <v>494275</v>
      </c>
      <c r="M34" s="24">
        <f t="shared" si="10"/>
        <v>-47</v>
      </c>
      <c r="N34" s="25">
        <f t="shared" si="5"/>
        <v>-9.6707818930041156E-2</v>
      </c>
      <c r="O34" s="26">
        <f t="shared" si="9"/>
        <v>-15542</v>
      </c>
      <c r="P34" s="25">
        <f t="shared" si="7"/>
        <v>-3.0485448700219884E-2</v>
      </c>
    </row>
    <row r="35" spans="1:16" x14ac:dyDescent="0.25">
      <c r="A35" s="2"/>
      <c r="B35" s="2"/>
      <c r="C35" s="2"/>
      <c r="G35" s="10"/>
      <c r="H35" s="10"/>
      <c r="I35" s="10"/>
    </row>
    <row r="36" spans="1:16" x14ac:dyDescent="0.25">
      <c r="A36" s="18" t="s">
        <v>73</v>
      </c>
      <c r="B36" s="18">
        <v>2016</v>
      </c>
      <c r="C36" s="18" t="s">
        <v>0</v>
      </c>
      <c r="D36" s="8" t="s">
        <v>31</v>
      </c>
      <c r="E36" s="8" t="s">
        <v>74</v>
      </c>
      <c r="F36" s="8" t="s">
        <v>75</v>
      </c>
      <c r="G36" s="19">
        <v>1415</v>
      </c>
      <c r="H36" s="19">
        <v>111</v>
      </c>
      <c r="I36" s="21">
        <v>372725.07</v>
      </c>
      <c r="J36" s="8">
        <v>1516</v>
      </c>
      <c r="K36" s="8">
        <v>104</v>
      </c>
      <c r="L36" s="23">
        <v>355151.18</v>
      </c>
      <c r="M36" s="24">
        <f>K36-H36</f>
        <v>-7</v>
      </c>
      <c r="N36" s="25">
        <f t="shared" si="5"/>
        <v>-6.3063063063063057E-2</v>
      </c>
      <c r="O36" s="26">
        <f>L36-I36</f>
        <v>-17573.890000000014</v>
      </c>
      <c r="P36" s="25">
        <f t="shared" si="7"/>
        <v>-4.7149739619071006E-2</v>
      </c>
    </row>
    <row r="39" spans="1:16" x14ac:dyDescent="0.25">
      <c r="A39" s="8" t="s">
        <v>9</v>
      </c>
    </row>
    <row r="40" spans="1:16" x14ac:dyDescent="0.25">
      <c r="A40" t="s">
        <v>76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5" workbookViewId="0">
      <selection activeCell="E41" sqref="E41"/>
    </sheetView>
  </sheetViews>
  <sheetFormatPr defaultRowHeight="15" x14ac:dyDescent="0.25"/>
  <cols>
    <col min="1" max="1" width="18.140625" customWidth="1"/>
    <col min="2" max="5" width="12.5703125" customWidth="1"/>
    <col min="6" max="6" width="21.7109375" customWidth="1"/>
    <col min="7" max="16" width="12.5703125" customWidth="1"/>
  </cols>
  <sheetData>
    <row r="1" spans="1:16" ht="41.25" customHeight="1" x14ac:dyDescent="0.25">
      <c r="A1" s="8" t="s">
        <v>133</v>
      </c>
    </row>
    <row r="2" spans="1:16" ht="45" x14ac:dyDescent="0.25">
      <c r="A2" s="9" t="s">
        <v>77</v>
      </c>
      <c r="B2" s="9" t="s">
        <v>4</v>
      </c>
      <c r="C2" s="6" t="s">
        <v>3</v>
      </c>
      <c r="D2" s="7" t="s">
        <v>78</v>
      </c>
      <c r="E2" s="7" t="s">
        <v>79</v>
      </c>
      <c r="F2" s="7" t="s">
        <v>80</v>
      </c>
      <c r="G2" s="14" t="s">
        <v>81</v>
      </c>
      <c r="H2" s="14" t="s">
        <v>82</v>
      </c>
      <c r="I2" s="14" t="s">
        <v>83</v>
      </c>
      <c r="J2" s="7" t="s">
        <v>84</v>
      </c>
      <c r="K2" s="7" t="s">
        <v>85</v>
      </c>
      <c r="L2" s="7" t="s">
        <v>86</v>
      </c>
      <c r="M2" s="15" t="s">
        <v>87</v>
      </c>
      <c r="N2" s="15" t="s">
        <v>89</v>
      </c>
      <c r="O2" s="15" t="s">
        <v>88</v>
      </c>
      <c r="P2" s="15" t="s">
        <v>90</v>
      </c>
    </row>
    <row r="3" spans="1:16" x14ac:dyDescent="0.25">
      <c r="A3" t="s">
        <v>10</v>
      </c>
      <c r="B3">
        <v>2016</v>
      </c>
      <c r="C3" t="s">
        <v>1</v>
      </c>
      <c r="D3" t="s">
        <v>11</v>
      </c>
      <c r="E3" t="s">
        <v>91</v>
      </c>
      <c r="F3" t="s">
        <v>92</v>
      </c>
      <c r="G3">
        <v>1415</v>
      </c>
      <c r="H3" s="3">
        <v>9</v>
      </c>
      <c r="I3" s="12">
        <v>5038</v>
      </c>
      <c r="J3">
        <v>1516</v>
      </c>
      <c r="K3" s="3">
        <v>6</v>
      </c>
      <c r="L3" s="12">
        <v>3134</v>
      </c>
      <c r="M3" s="4">
        <f>K3-H3</f>
        <v>-3</v>
      </c>
      <c r="N3" s="5">
        <f>M3/H3</f>
        <v>-0.33333333333333331</v>
      </c>
      <c r="O3" s="16">
        <f>L3-I3</f>
        <v>-1904</v>
      </c>
      <c r="P3" s="5">
        <f>O3/I3</f>
        <v>-0.37792774910678839</v>
      </c>
    </row>
    <row r="4" spans="1:16" x14ac:dyDescent="0.25">
      <c r="A4" t="s">
        <v>10</v>
      </c>
      <c r="B4">
        <v>2016</v>
      </c>
      <c r="C4" t="s">
        <v>1</v>
      </c>
      <c r="D4" t="s">
        <v>11</v>
      </c>
      <c r="E4" t="s">
        <v>93</v>
      </c>
      <c r="F4" t="s">
        <v>94</v>
      </c>
      <c r="G4">
        <v>1415</v>
      </c>
      <c r="H4" s="3">
        <v>9</v>
      </c>
      <c r="I4" s="12">
        <v>4105</v>
      </c>
      <c r="J4">
        <v>1516</v>
      </c>
      <c r="K4" s="3">
        <v>11</v>
      </c>
      <c r="L4" s="12">
        <v>7797</v>
      </c>
      <c r="M4" s="4">
        <f t="shared" ref="M4:M10" si="0">K4-H4</f>
        <v>2</v>
      </c>
      <c r="N4" s="5">
        <f t="shared" ref="N4:N10" si="1">M4/H4</f>
        <v>0.22222222222222221</v>
      </c>
      <c r="O4" s="16">
        <f t="shared" ref="O4:O10" si="2">L4-I4</f>
        <v>3692</v>
      </c>
      <c r="P4" s="5">
        <f t="shared" ref="P4:P10" si="3">O4/I4</f>
        <v>0.89939098660170524</v>
      </c>
    </row>
    <row r="5" spans="1:16" x14ac:dyDescent="0.25">
      <c r="A5" t="s">
        <v>10</v>
      </c>
      <c r="B5">
        <v>2016</v>
      </c>
      <c r="C5" t="s">
        <v>1</v>
      </c>
      <c r="D5" t="s">
        <v>11</v>
      </c>
      <c r="E5" t="s">
        <v>95</v>
      </c>
      <c r="F5" t="s">
        <v>96</v>
      </c>
      <c r="G5">
        <v>1415</v>
      </c>
      <c r="H5" s="3">
        <v>10</v>
      </c>
      <c r="I5" s="12">
        <v>2558</v>
      </c>
      <c r="J5">
        <v>1516</v>
      </c>
      <c r="K5" s="3">
        <v>5</v>
      </c>
      <c r="L5" s="12">
        <v>1705</v>
      </c>
      <c r="M5" s="4">
        <f t="shared" si="0"/>
        <v>-5</v>
      </c>
      <c r="N5" s="5">
        <f t="shared" si="1"/>
        <v>-0.5</v>
      </c>
      <c r="O5" s="16">
        <f t="shared" si="2"/>
        <v>-853</v>
      </c>
      <c r="P5" s="5">
        <f t="shared" si="3"/>
        <v>-0.33346364347146207</v>
      </c>
    </row>
    <row r="6" spans="1:16" x14ac:dyDescent="0.25">
      <c r="A6" t="s">
        <v>10</v>
      </c>
      <c r="B6">
        <v>2016</v>
      </c>
      <c r="C6" t="s">
        <v>1</v>
      </c>
      <c r="D6" t="s">
        <v>11</v>
      </c>
      <c r="E6" t="s">
        <v>97</v>
      </c>
      <c r="F6" t="s">
        <v>98</v>
      </c>
      <c r="G6">
        <v>1415</v>
      </c>
      <c r="H6" s="3">
        <v>47</v>
      </c>
      <c r="I6" s="12">
        <v>36096</v>
      </c>
      <c r="J6">
        <v>1516</v>
      </c>
      <c r="K6" s="3">
        <v>46</v>
      </c>
      <c r="L6" s="12">
        <v>34529</v>
      </c>
      <c r="M6" s="4">
        <f t="shared" si="0"/>
        <v>-1</v>
      </c>
      <c r="N6" s="5">
        <f t="shared" si="1"/>
        <v>-2.1276595744680851E-2</v>
      </c>
      <c r="O6" s="16">
        <f t="shared" si="2"/>
        <v>-1567</v>
      </c>
      <c r="P6" s="5">
        <f t="shared" si="3"/>
        <v>-4.3412012411347518E-2</v>
      </c>
    </row>
    <row r="7" spans="1:16" x14ac:dyDescent="0.25">
      <c r="A7" t="s">
        <v>10</v>
      </c>
      <c r="B7">
        <v>2016</v>
      </c>
      <c r="C7" t="s">
        <v>1</v>
      </c>
      <c r="D7" t="s">
        <v>11</v>
      </c>
      <c r="E7" t="s">
        <v>99</v>
      </c>
      <c r="F7" t="s">
        <v>100</v>
      </c>
      <c r="G7">
        <v>1415</v>
      </c>
      <c r="H7" s="3">
        <v>793</v>
      </c>
      <c r="I7" s="12">
        <v>458460</v>
      </c>
      <c r="J7">
        <v>1516</v>
      </c>
      <c r="K7" s="3">
        <v>1224</v>
      </c>
      <c r="L7" s="12">
        <v>677050</v>
      </c>
      <c r="M7" s="4">
        <f t="shared" si="0"/>
        <v>431</v>
      </c>
      <c r="N7" s="5">
        <f t="shared" si="1"/>
        <v>0.54350567465321564</v>
      </c>
      <c r="O7" s="16">
        <f t="shared" si="2"/>
        <v>218590</v>
      </c>
      <c r="P7" s="5">
        <f t="shared" si="3"/>
        <v>0.47679186842908866</v>
      </c>
    </row>
    <row r="8" spans="1:16" x14ac:dyDescent="0.25">
      <c r="A8" t="s">
        <v>10</v>
      </c>
      <c r="B8">
        <v>2016</v>
      </c>
      <c r="C8" t="s">
        <v>1</v>
      </c>
      <c r="D8" t="s">
        <v>11</v>
      </c>
      <c r="E8" t="s">
        <v>101</v>
      </c>
      <c r="F8" t="s">
        <v>102</v>
      </c>
      <c r="G8">
        <v>1415</v>
      </c>
      <c r="H8" s="3">
        <v>5431</v>
      </c>
      <c r="I8" s="12">
        <v>3855922</v>
      </c>
      <c r="J8">
        <v>1516</v>
      </c>
      <c r="K8" s="3">
        <v>5208</v>
      </c>
      <c r="L8" s="12">
        <v>3597272</v>
      </c>
      <c r="M8" s="4">
        <f t="shared" si="0"/>
        <v>-223</v>
      </c>
      <c r="N8" s="5">
        <f t="shared" si="1"/>
        <v>-4.106057816240103E-2</v>
      </c>
      <c r="O8" s="16">
        <f t="shared" si="2"/>
        <v>-258650</v>
      </c>
      <c r="P8" s="5">
        <f t="shared" si="3"/>
        <v>-6.707863903886023E-2</v>
      </c>
    </row>
    <row r="9" spans="1:16" ht="15.75" thickBot="1" x14ac:dyDescent="0.3">
      <c r="A9" s="34" t="s">
        <v>10</v>
      </c>
      <c r="B9" s="34">
        <v>2016</v>
      </c>
      <c r="C9" s="34" t="s">
        <v>1</v>
      </c>
      <c r="D9" s="34" t="s">
        <v>11</v>
      </c>
      <c r="E9" s="34" t="s">
        <v>103</v>
      </c>
      <c r="F9" s="34" t="s">
        <v>104</v>
      </c>
      <c r="G9" s="34">
        <v>1415</v>
      </c>
      <c r="H9" s="35">
        <v>5</v>
      </c>
      <c r="I9" s="36">
        <v>3286</v>
      </c>
      <c r="J9" s="34">
        <v>1516</v>
      </c>
      <c r="K9" s="35">
        <v>3</v>
      </c>
      <c r="L9" s="36">
        <v>0</v>
      </c>
      <c r="M9" s="37">
        <f t="shared" si="0"/>
        <v>-2</v>
      </c>
      <c r="N9" s="38">
        <f t="shared" si="1"/>
        <v>-0.4</v>
      </c>
      <c r="O9" s="39">
        <f t="shared" si="2"/>
        <v>-3286</v>
      </c>
      <c r="P9" s="38">
        <f t="shared" si="3"/>
        <v>-1</v>
      </c>
    </row>
    <row r="10" spans="1:16" ht="15.75" thickTop="1" x14ac:dyDescent="0.25">
      <c r="A10" s="8" t="s">
        <v>28</v>
      </c>
      <c r="B10" s="8">
        <v>2016</v>
      </c>
      <c r="C10" s="8" t="s">
        <v>1</v>
      </c>
      <c r="D10" s="8" t="s">
        <v>29</v>
      </c>
      <c r="E10" s="8" t="s">
        <v>29</v>
      </c>
      <c r="F10" s="8" t="s">
        <v>29</v>
      </c>
      <c r="G10" s="8">
        <v>1415</v>
      </c>
      <c r="H10" s="22">
        <v>6290</v>
      </c>
      <c r="I10" s="23">
        <v>4365465</v>
      </c>
      <c r="J10" s="8">
        <v>1516</v>
      </c>
      <c r="K10" s="22">
        <v>6133</v>
      </c>
      <c r="L10" s="23">
        <v>4321485</v>
      </c>
      <c r="M10" s="24">
        <f t="shared" si="0"/>
        <v>-157</v>
      </c>
      <c r="N10" s="25">
        <f t="shared" si="1"/>
        <v>-2.4960254372019076E-2</v>
      </c>
      <c r="O10" s="26">
        <f t="shared" si="2"/>
        <v>-43980</v>
      </c>
      <c r="P10" s="25">
        <f t="shared" si="3"/>
        <v>-1.0074528143050054E-2</v>
      </c>
    </row>
    <row r="11" spans="1:16" x14ac:dyDescent="0.25">
      <c r="H11" s="3"/>
      <c r="I11" s="12"/>
      <c r="K11" s="3"/>
      <c r="L11" s="12"/>
    </row>
    <row r="12" spans="1:16" x14ac:dyDescent="0.25">
      <c r="A12" t="s">
        <v>30</v>
      </c>
      <c r="B12">
        <v>2016</v>
      </c>
      <c r="C12" t="s">
        <v>1</v>
      </c>
      <c r="D12" t="s">
        <v>31</v>
      </c>
      <c r="E12" t="s">
        <v>105</v>
      </c>
      <c r="F12" t="s">
        <v>106</v>
      </c>
      <c r="G12">
        <v>1415</v>
      </c>
      <c r="H12" s="3">
        <v>16</v>
      </c>
      <c r="I12" s="12">
        <v>22529.31</v>
      </c>
      <c r="J12">
        <v>1516</v>
      </c>
      <c r="K12" s="3">
        <v>16</v>
      </c>
      <c r="L12" s="12">
        <v>28630.75</v>
      </c>
      <c r="M12" s="4">
        <f t="shared" ref="M12:M26" si="4">K12-H12</f>
        <v>0</v>
      </c>
      <c r="N12" s="5">
        <f t="shared" ref="N12:N26" si="5">M12/H12</f>
        <v>0</v>
      </c>
      <c r="O12" s="16">
        <f t="shared" ref="O12:O26" si="6">L12-I12</f>
        <v>6101.4399999999987</v>
      </c>
      <c r="P12" s="5">
        <f t="shared" ref="P12:P26" si="7">O12/I12</f>
        <v>0.27082231990238487</v>
      </c>
    </row>
    <row r="13" spans="1:16" x14ac:dyDescent="0.25">
      <c r="A13" t="s">
        <v>30</v>
      </c>
      <c r="B13">
        <v>2016</v>
      </c>
      <c r="C13" t="s">
        <v>1</v>
      </c>
      <c r="D13" t="s">
        <v>31</v>
      </c>
      <c r="E13" t="s">
        <v>107</v>
      </c>
      <c r="F13" t="s">
        <v>35</v>
      </c>
      <c r="G13">
        <v>1415</v>
      </c>
      <c r="H13" s="3">
        <v>1554</v>
      </c>
      <c r="I13" s="12">
        <v>4874672</v>
      </c>
      <c r="J13">
        <v>1516</v>
      </c>
      <c r="K13" s="3">
        <v>1340</v>
      </c>
      <c r="L13" s="12">
        <v>4345985</v>
      </c>
      <c r="M13" s="4">
        <f t="shared" si="4"/>
        <v>-214</v>
      </c>
      <c r="N13" s="5">
        <f t="shared" si="5"/>
        <v>-0.1377091377091377</v>
      </c>
      <c r="O13" s="16">
        <f t="shared" si="6"/>
        <v>-528687</v>
      </c>
      <c r="P13" s="5">
        <f t="shared" si="7"/>
        <v>-0.10845591252088346</v>
      </c>
    </row>
    <row r="14" spans="1:16" x14ac:dyDescent="0.25">
      <c r="A14" t="s">
        <v>30</v>
      </c>
      <c r="B14">
        <v>2016</v>
      </c>
      <c r="C14" t="s">
        <v>1</v>
      </c>
      <c r="D14" t="s">
        <v>31</v>
      </c>
      <c r="E14" t="s">
        <v>108</v>
      </c>
      <c r="F14" t="s">
        <v>37</v>
      </c>
      <c r="G14">
        <v>1415</v>
      </c>
      <c r="H14" s="3">
        <v>286</v>
      </c>
      <c r="I14" s="12">
        <v>140400</v>
      </c>
      <c r="J14">
        <v>1516</v>
      </c>
      <c r="K14" s="3">
        <v>276</v>
      </c>
      <c r="L14" s="12">
        <v>139400</v>
      </c>
      <c r="M14" s="4">
        <f t="shared" si="4"/>
        <v>-10</v>
      </c>
      <c r="N14" s="5">
        <f t="shared" si="5"/>
        <v>-3.4965034965034968E-2</v>
      </c>
      <c r="O14" s="16">
        <f t="shared" si="6"/>
        <v>-1000</v>
      </c>
      <c r="P14" s="5">
        <f t="shared" si="7"/>
        <v>-7.1225071225071226E-3</v>
      </c>
    </row>
    <row r="15" spans="1:16" x14ac:dyDescent="0.25">
      <c r="A15" t="s">
        <v>30</v>
      </c>
      <c r="B15">
        <v>2016</v>
      </c>
      <c r="C15" t="s">
        <v>1</v>
      </c>
      <c r="D15" t="s">
        <v>11</v>
      </c>
      <c r="E15" t="s">
        <v>109</v>
      </c>
      <c r="F15" t="s">
        <v>39</v>
      </c>
      <c r="G15">
        <v>1415</v>
      </c>
      <c r="H15" s="3">
        <v>209</v>
      </c>
      <c r="I15" s="12">
        <v>280502</v>
      </c>
      <c r="J15">
        <v>1516</v>
      </c>
      <c r="K15" s="3">
        <v>241</v>
      </c>
      <c r="L15" s="12">
        <v>320988</v>
      </c>
      <c r="M15" s="4">
        <f t="shared" si="4"/>
        <v>32</v>
      </c>
      <c r="N15" s="5">
        <f t="shared" si="5"/>
        <v>0.15311004784688995</v>
      </c>
      <c r="O15" s="16">
        <f t="shared" si="6"/>
        <v>40486</v>
      </c>
      <c r="P15" s="5">
        <f t="shared" si="7"/>
        <v>0.14433408674447953</v>
      </c>
    </row>
    <row r="16" spans="1:16" x14ac:dyDescent="0.25">
      <c r="A16" t="s">
        <v>30</v>
      </c>
      <c r="B16">
        <v>2016</v>
      </c>
      <c r="C16" t="s">
        <v>1</v>
      </c>
      <c r="D16" t="s">
        <v>11</v>
      </c>
      <c r="E16" t="s">
        <v>110</v>
      </c>
      <c r="F16" t="s">
        <v>41</v>
      </c>
      <c r="G16">
        <v>1415</v>
      </c>
      <c r="H16" s="3">
        <v>27</v>
      </c>
      <c r="I16" s="12">
        <v>10257</v>
      </c>
      <c r="J16">
        <v>1516</v>
      </c>
      <c r="K16" s="3">
        <v>18</v>
      </c>
      <c r="L16" s="12">
        <v>8614</v>
      </c>
      <c r="M16" s="4">
        <f t="shared" si="4"/>
        <v>-9</v>
      </c>
      <c r="N16" s="5">
        <f t="shared" si="5"/>
        <v>-0.33333333333333331</v>
      </c>
      <c r="O16" s="16">
        <f t="shared" si="6"/>
        <v>-1643</v>
      </c>
      <c r="P16" s="5">
        <f t="shared" si="7"/>
        <v>-0.160183289460856</v>
      </c>
    </row>
    <row r="17" spans="1:16" x14ac:dyDescent="0.25">
      <c r="A17" t="s">
        <v>30</v>
      </c>
      <c r="B17">
        <v>2016</v>
      </c>
      <c r="C17" t="s">
        <v>1</v>
      </c>
      <c r="D17" t="s">
        <v>11</v>
      </c>
      <c r="E17" s="17" t="s">
        <v>111</v>
      </c>
      <c r="F17" s="17" t="s">
        <v>112</v>
      </c>
      <c r="G17">
        <v>1415</v>
      </c>
      <c r="H17" s="3">
        <v>13</v>
      </c>
      <c r="I17" s="12">
        <v>9250</v>
      </c>
      <c r="J17">
        <v>1516</v>
      </c>
      <c r="K17" s="3">
        <v>8</v>
      </c>
      <c r="L17" s="12">
        <v>4700</v>
      </c>
      <c r="M17" s="4">
        <f t="shared" si="4"/>
        <v>-5</v>
      </c>
      <c r="N17" s="5">
        <f t="shared" si="5"/>
        <v>-0.38461538461538464</v>
      </c>
      <c r="O17" s="16">
        <f t="shared" si="6"/>
        <v>-4550</v>
      </c>
      <c r="P17" s="5">
        <f t="shared" si="7"/>
        <v>-0.49189189189189192</v>
      </c>
    </row>
    <row r="18" spans="1:16" x14ac:dyDescent="0.25">
      <c r="A18" t="s">
        <v>30</v>
      </c>
      <c r="B18">
        <v>2016</v>
      </c>
      <c r="C18" t="s">
        <v>1</v>
      </c>
      <c r="D18" t="s">
        <v>11</v>
      </c>
      <c r="E18" t="s">
        <v>113</v>
      </c>
      <c r="F18" t="s">
        <v>45</v>
      </c>
      <c r="G18">
        <v>1415</v>
      </c>
      <c r="H18" s="3">
        <v>5</v>
      </c>
      <c r="I18" s="12">
        <v>19166</v>
      </c>
      <c r="J18">
        <v>1516</v>
      </c>
      <c r="K18" s="3">
        <v>7</v>
      </c>
      <c r="L18" s="12">
        <v>26578</v>
      </c>
      <c r="M18" s="4">
        <f t="shared" si="4"/>
        <v>2</v>
      </c>
      <c r="N18" s="5">
        <f t="shared" si="5"/>
        <v>0.4</v>
      </c>
      <c r="O18" s="16">
        <f t="shared" si="6"/>
        <v>7412</v>
      </c>
      <c r="P18" s="5">
        <f t="shared" si="7"/>
        <v>0.38672649483460292</v>
      </c>
    </row>
    <row r="19" spans="1:16" x14ac:dyDescent="0.25">
      <c r="A19" t="s">
        <v>30</v>
      </c>
      <c r="B19">
        <v>2016</v>
      </c>
      <c r="C19" t="s">
        <v>1</v>
      </c>
      <c r="D19" t="s">
        <v>11</v>
      </c>
      <c r="E19" t="s">
        <v>114</v>
      </c>
      <c r="F19" t="s">
        <v>115</v>
      </c>
      <c r="G19">
        <v>1415</v>
      </c>
      <c r="H19" s="3">
        <v>1</v>
      </c>
      <c r="I19" s="12">
        <v>1000</v>
      </c>
      <c r="J19">
        <v>1516</v>
      </c>
      <c r="K19" s="3">
        <v>3</v>
      </c>
      <c r="L19" s="12">
        <v>2997</v>
      </c>
      <c r="M19" s="4">
        <f t="shared" si="4"/>
        <v>2</v>
      </c>
      <c r="N19" s="5">
        <f t="shared" si="5"/>
        <v>2</v>
      </c>
      <c r="O19" s="16">
        <f t="shared" si="6"/>
        <v>1997</v>
      </c>
      <c r="P19" s="5">
        <f t="shared" si="7"/>
        <v>1.9970000000000001</v>
      </c>
    </row>
    <row r="20" spans="1:16" x14ac:dyDescent="0.25">
      <c r="A20" t="s">
        <v>30</v>
      </c>
      <c r="B20">
        <v>2016</v>
      </c>
      <c r="C20" t="s">
        <v>1</v>
      </c>
      <c r="D20" t="s">
        <v>11</v>
      </c>
      <c r="E20" t="s">
        <v>116</v>
      </c>
      <c r="F20" t="s">
        <v>117</v>
      </c>
      <c r="G20">
        <v>1415</v>
      </c>
      <c r="H20" s="3">
        <v>3</v>
      </c>
      <c r="I20" s="12">
        <v>2688</v>
      </c>
      <c r="J20">
        <v>1516</v>
      </c>
      <c r="K20" s="3">
        <v>0</v>
      </c>
      <c r="L20" s="12">
        <v>0</v>
      </c>
      <c r="M20" s="4">
        <f t="shared" si="4"/>
        <v>-3</v>
      </c>
      <c r="N20" s="5">
        <f t="shared" si="5"/>
        <v>-1</v>
      </c>
      <c r="O20" s="16">
        <f t="shared" si="6"/>
        <v>-2688</v>
      </c>
      <c r="P20" s="5">
        <f t="shared" si="7"/>
        <v>-1</v>
      </c>
    </row>
    <row r="21" spans="1:16" x14ac:dyDescent="0.25">
      <c r="A21" t="s">
        <v>30</v>
      </c>
      <c r="B21">
        <v>2016</v>
      </c>
      <c r="C21" t="s">
        <v>1</v>
      </c>
      <c r="D21" t="s">
        <v>11</v>
      </c>
      <c r="E21" s="17" t="s">
        <v>118</v>
      </c>
      <c r="F21" s="17" t="s">
        <v>112</v>
      </c>
      <c r="G21">
        <v>1415</v>
      </c>
      <c r="H21" s="3">
        <v>0</v>
      </c>
      <c r="I21" s="12">
        <v>0</v>
      </c>
      <c r="J21">
        <v>1516</v>
      </c>
      <c r="K21" s="3">
        <v>8</v>
      </c>
      <c r="L21" s="12">
        <v>1200</v>
      </c>
      <c r="M21" s="4">
        <f t="shared" si="4"/>
        <v>8</v>
      </c>
      <c r="N21" s="5"/>
      <c r="O21" s="16">
        <f t="shared" si="6"/>
        <v>1200</v>
      </c>
      <c r="P21" s="5"/>
    </row>
    <row r="22" spans="1:16" x14ac:dyDescent="0.25">
      <c r="A22" t="s">
        <v>30</v>
      </c>
      <c r="B22">
        <v>2016</v>
      </c>
      <c r="C22" t="s">
        <v>1</v>
      </c>
      <c r="D22" t="s">
        <v>11</v>
      </c>
      <c r="E22" t="s">
        <v>119</v>
      </c>
      <c r="F22" t="s">
        <v>47</v>
      </c>
      <c r="G22">
        <v>1415</v>
      </c>
      <c r="H22" s="3">
        <v>0</v>
      </c>
      <c r="I22" s="12">
        <v>0</v>
      </c>
      <c r="J22">
        <v>1516</v>
      </c>
      <c r="K22" s="3">
        <v>303</v>
      </c>
      <c r="L22" s="12">
        <v>96740</v>
      </c>
      <c r="M22" s="4">
        <f t="shared" si="4"/>
        <v>303</v>
      </c>
      <c r="N22" s="5"/>
      <c r="O22" s="16">
        <f t="shared" si="6"/>
        <v>96740</v>
      </c>
      <c r="P22" s="5"/>
    </row>
    <row r="23" spans="1:16" x14ac:dyDescent="0.25">
      <c r="A23" t="s">
        <v>30</v>
      </c>
      <c r="B23">
        <v>2016</v>
      </c>
      <c r="C23" t="s">
        <v>1</v>
      </c>
      <c r="D23" t="s">
        <v>11</v>
      </c>
      <c r="E23" t="s">
        <v>120</v>
      </c>
      <c r="F23" t="s">
        <v>121</v>
      </c>
      <c r="G23">
        <v>1415</v>
      </c>
      <c r="H23" s="3">
        <v>0</v>
      </c>
      <c r="I23" s="12">
        <v>0</v>
      </c>
      <c r="J23">
        <v>1516</v>
      </c>
      <c r="K23" s="3">
        <v>107</v>
      </c>
      <c r="L23" s="12">
        <v>5243</v>
      </c>
      <c r="M23" s="4">
        <f t="shared" si="4"/>
        <v>107</v>
      </c>
      <c r="N23" s="5"/>
      <c r="O23" s="16">
        <f t="shared" si="6"/>
        <v>5243</v>
      </c>
      <c r="P23" s="5"/>
    </row>
    <row r="24" spans="1:16" s="27" customFormat="1" x14ac:dyDescent="0.25">
      <c r="A24" s="28" t="s">
        <v>30</v>
      </c>
      <c r="B24" s="28">
        <v>2016</v>
      </c>
      <c r="C24" s="28" t="s">
        <v>1</v>
      </c>
      <c r="D24" s="28" t="s">
        <v>11</v>
      </c>
      <c r="E24" s="28" t="s">
        <v>122</v>
      </c>
      <c r="F24" s="28" t="s">
        <v>123</v>
      </c>
      <c r="G24" s="28">
        <v>1415</v>
      </c>
      <c r="H24" s="29">
        <v>384</v>
      </c>
      <c r="I24" s="30">
        <v>199974</v>
      </c>
      <c r="J24" s="28">
        <v>1516</v>
      </c>
      <c r="K24" s="29">
        <v>423</v>
      </c>
      <c r="L24" s="30">
        <v>249997.36</v>
      </c>
      <c r="M24" s="31">
        <f t="shared" si="4"/>
        <v>39</v>
      </c>
      <c r="N24" s="32">
        <f t="shared" si="5"/>
        <v>0.1015625</v>
      </c>
      <c r="O24" s="33">
        <f t="shared" si="6"/>
        <v>50023.359999999986</v>
      </c>
      <c r="P24" s="32">
        <f t="shared" si="7"/>
        <v>0.25014931941152341</v>
      </c>
    </row>
    <row r="25" spans="1:16" ht="15.75" thickBot="1" x14ac:dyDescent="0.3">
      <c r="A25" s="34" t="s">
        <v>30</v>
      </c>
      <c r="B25" s="34">
        <v>2016</v>
      </c>
      <c r="C25" s="34" t="s">
        <v>1</v>
      </c>
      <c r="D25" s="34" t="s">
        <v>11</v>
      </c>
      <c r="E25" s="34" t="s">
        <v>124</v>
      </c>
      <c r="F25" s="34" t="s">
        <v>125</v>
      </c>
      <c r="G25" s="34">
        <v>1415</v>
      </c>
      <c r="H25" s="35">
        <v>0</v>
      </c>
      <c r="I25" s="36">
        <v>0</v>
      </c>
      <c r="J25" s="34">
        <v>1516</v>
      </c>
      <c r="K25" s="35">
        <v>209</v>
      </c>
      <c r="L25" s="36">
        <v>99000</v>
      </c>
      <c r="M25" s="37">
        <f t="shared" si="4"/>
        <v>209</v>
      </c>
      <c r="N25" s="38"/>
      <c r="O25" s="39">
        <f t="shared" si="6"/>
        <v>99000</v>
      </c>
      <c r="P25" s="38"/>
    </row>
    <row r="26" spans="1:16" ht="15.75" thickTop="1" x14ac:dyDescent="0.25">
      <c r="A26" s="8" t="s">
        <v>50</v>
      </c>
      <c r="B26" s="8">
        <v>2016</v>
      </c>
      <c r="C26" s="8" t="s">
        <v>1</v>
      </c>
      <c r="D26" s="8" t="s">
        <v>29</v>
      </c>
      <c r="E26" s="8" t="s">
        <v>29</v>
      </c>
      <c r="F26" s="8" t="s">
        <v>29</v>
      </c>
      <c r="G26" s="8">
        <v>1415</v>
      </c>
      <c r="H26" s="22">
        <v>1722</v>
      </c>
      <c r="I26" s="23">
        <v>5560438</v>
      </c>
      <c r="J26" s="8">
        <v>1516</v>
      </c>
      <c r="K26" s="22">
        <v>1557</v>
      </c>
      <c r="L26" s="23">
        <v>5330073</v>
      </c>
      <c r="M26" s="24">
        <f t="shared" si="4"/>
        <v>-165</v>
      </c>
      <c r="N26" s="25">
        <f t="shared" si="5"/>
        <v>-9.5818815331010457E-2</v>
      </c>
      <c r="O26" s="26">
        <f t="shared" si="6"/>
        <v>-230365</v>
      </c>
      <c r="P26" s="25">
        <f t="shared" si="7"/>
        <v>-4.1429290282528106E-2</v>
      </c>
    </row>
    <row r="27" spans="1:16" x14ac:dyDescent="0.25">
      <c r="H27" s="3"/>
      <c r="I27" s="12"/>
      <c r="K27" s="3"/>
      <c r="L27" s="12"/>
    </row>
    <row r="28" spans="1:16" x14ac:dyDescent="0.25">
      <c r="A28" t="s">
        <v>51</v>
      </c>
      <c r="B28">
        <v>2016</v>
      </c>
      <c r="C28" t="s">
        <v>1</v>
      </c>
      <c r="D28" t="s">
        <v>31</v>
      </c>
      <c r="E28" t="s">
        <v>126</v>
      </c>
      <c r="F28" t="s">
        <v>127</v>
      </c>
      <c r="G28">
        <v>1415</v>
      </c>
      <c r="H28" s="3">
        <v>592</v>
      </c>
      <c r="I28" s="12">
        <v>1792490</v>
      </c>
      <c r="J28">
        <v>1516</v>
      </c>
      <c r="K28" s="3">
        <v>444</v>
      </c>
      <c r="L28" s="12">
        <v>1395911</v>
      </c>
      <c r="M28" s="4">
        <f t="shared" ref="M28:M32" si="8">K28-H28</f>
        <v>-148</v>
      </c>
      <c r="N28" s="5">
        <f t="shared" ref="N28:N32" si="9">M28/H28</f>
        <v>-0.25</v>
      </c>
      <c r="O28" s="16">
        <f t="shared" ref="O28:O32" si="10">L28-I28</f>
        <v>-396579</v>
      </c>
      <c r="P28" s="5">
        <f t="shared" ref="P28:P32" si="11">O28/I28</f>
        <v>-0.22124474892468018</v>
      </c>
    </row>
    <row r="29" spans="1:16" x14ac:dyDescent="0.25">
      <c r="A29" t="s">
        <v>51</v>
      </c>
      <c r="B29">
        <v>2016</v>
      </c>
      <c r="C29" t="s">
        <v>1</v>
      </c>
      <c r="D29" t="s">
        <v>31</v>
      </c>
      <c r="E29" t="s">
        <v>128</v>
      </c>
      <c r="F29" t="s">
        <v>129</v>
      </c>
      <c r="G29">
        <v>1415</v>
      </c>
      <c r="H29" s="3">
        <v>485</v>
      </c>
      <c r="I29" s="12">
        <v>2030358</v>
      </c>
      <c r="J29">
        <v>1516</v>
      </c>
      <c r="K29" s="3">
        <v>359</v>
      </c>
      <c r="L29" s="12">
        <v>1487281</v>
      </c>
      <c r="M29" s="4">
        <f t="shared" si="8"/>
        <v>-126</v>
      </c>
      <c r="N29" s="5">
        <f t="shared" si="9"/>
        <v>-0.25979381443298971</v>
      </c>
      <c r="O29" s="16">
        <f t="shared" si="10"/>
        <v>-543077</v>
      </c>
      <c r="P29" s="5">
        <f t="shared" si="11"/>
        <v>-0.26747844468807963</v>
      </c>
    </row>
    <row r="30" spans="1:16" x14ac:dyDescent="0.25">
      <c r="A30" t="s">
        <v>51</v>
      </c>
      <c r="B30">
        <v>2016</v>
      </c>
      <c r="C30" t="s">
        <v>1</v>
      </c>
      <c r="D30" t="s">
        <v>31</v>
      </c>
      <c r="E30" t="s">
        <v>130</v>
      </c>
      <c r="F30" t="s">
        <v>57</v>
      </c>
      <c r="G30">
        <v>1415</v>
      </c>
      <c r="H30" s="3">
        <v>6</v>
      </c>
      <c r="I30" s="12">
        <v>48659</v>
      </c>
      <c r="J30">
        <v>1516</v>
      </c>
      <c r="K30" s="3">
        <v>1</v>
      </c>
      <c r="L30" s="12">
        <v>6710</v>
      </c>
      <c r="M30" s="4">
        <f t="shared" si="8"/>
        <v>-5</v>
      </c>
      <c r="N30" s="5">
        <f t="shared" si="9"/>
        <v>-0.83333333333333337</v>
      </c>
      <c r="O30" s="16">
        <f t="shared" si="10"/>
        <v>-41949</v>
      </c>
      <c r="P30" s="5">
        <f t="shared" si="11"/>
        <v>-0.86210156394500503</v>
      </c>
    </row>
    <row r="31" spans="1:16" ht="15.75" thickBot="1" x14ac:dyDescent="0.3">
      <c r="A31" s="34" t="s">
        <v>51</v>
      </c>
      <c r="B31" s="34">
        <v>2016</v>
      </c>
      <c r="C31" s="34" t="s">
        <v>1</v>
      </c>
      <c r="D31" s="34" t="s">
        <v>11</v>
      </c>
      <c r="E31" s="34" t="s">
        <v>131</v>
      </c>
      <c r="F31" s="34" t="s">
        <v>59</v>
      </c>
      <c r="G31" s="34">
        <v>1415</v>
      </c>
      <c r="H31" s="35">
        <v>51</v>
      </c>
      <c r="I31" s="36">
        <v>903934</v>
      </c>
      <c r="J31" s="34">
        <v>1516</v>
      </c>
      <c r="K31" s="35">
        <v>48</v>
      </c>
      <c r="L31" s="36">
        <v>864107</v>
      </c>
      <c r="M31" s="37">
        <f t="shared" si="8"/>
        <v>-3</v>
      </c>
      <c r="N31" s="38">
        <f t="shared" si="9"/>
        <v>-5.8823529411764705E-2</v>
      </c>
      <c r="O31" s="39">
        <f t="shared" si="10"/>
        <v>-39827</v>
      </c>
      <c r="P31" s="38">
        <f t="shared" si="11"/>
        <v>-4.4059632672296872E-2</v>
      </c>
    </row>
    <row r="32" spans="1:16" ht="15.75" thickTop="1" x14ac:dyDescent="0.25">
      <c r="A32" s="8" t="s">
        <v>62</v>
      </c>
      <c r="B32" s="8">
        <v>2016</v>
      </c>
      <c r="C32" s="8" t="s">
        <v>1</v>
      </c>
      <c r="D32" s="8" t="s">
        <v>29</v>
      </c>
      <c r="E32" s="8" t="s">
        <v>29</v>
      </c>
      <c r="F32" s="8" t="s">
        <v>29</v>
      </c>
      <c r="G32" s="8">
        <v>1415</v>
      </c>
      <c r="H32" s="22">
        <v>654</v>
      </c>
      <c r="I32" s="23">
        <v>4775441</v>
      </c>
      <c r="J32" s="8">
        <v>1516</v>
      </c>
      <c r="K32" s="22">
        <v>482</v>
      </c>
      <c r="L32" s="23">
        <v>3754009</v>
      </c>
      <c r="M32" s="24">
        <f t="shared" si="8"/>
        <v>-172</v>
      </c>
      <c r="N32" s="25">
        <f t="shared" si="9"/>
        <v>-0.26299694189602446</v>
      </c>
      <c r="O32" s="26">
        <f t="shared" si="10"/>
        <v>-1021432</v>
      </c>
      <c r="P32" s="25">
        <f t="shared" si="11"/>
        <v>-0.21389270645370762</v>
      </c>
    </row>
    <row r="33" spans="1:16" x14ac:dyDescent="0.25">
      <c r="H33" s="3"/>
      <c r="I33" s="12"/>
      <c r="K33" s="3"/>
      <c r="L33" s="12"/>
    </row>
    <row r="34" spans="1:16" x14ac:dyDescent="0.25">
      <c r="A34" t="s">
        <v>63</v>
      </c>
      <c r="B34">
        <v>2016</v>
      </c>
      <c r="C34" t="s">
        <v>1</v>
      </c>
      <c r="D34" t="s">
        <v>64</v>
      </c>
      <c r="E34" t="s">
        <v>65</v>
      </c>
      <c r="F34" t="s">
        <v>66</v>
      </c>
      <c r="G34">
        <v>1415</v>
      </c>
      <c r="H34" s="3">
        <v>255</v>
      </c>
      <c r="I34" s="12">
        <v>199926.49</v>
      </c>
      <c r="J34">
        <v>1516</v>
      </c>
      <c r="K34" s="3">
        <v>277</v>
      </c>
      <c r="L34" s="12">
        <v>212417.36</v>
      </c>
      <c r="M34" s="4">
        <f t="shared" ref="M34:M36" si="12">K34-H34</f>
        <v>22</v>
      </c>
      <c r="N34" s="5">
        <f t="shared" ref="N34:N36" si="13">M34/H34</f>
        <v>8.6274509803921567E-2</v>
      </c>
      <c r="O34" s="16">
        <f t="shared" ref="O34:O36" si="14">L34-I34</f>
        <v>12490.869999999995</v>
      </c>
      <c r="P34" s="5">
        <f t="shared" ref="P34:P36" si="15">O34/I34</f>
        <v>6.2477313536590355E-2</v>
      </c>
    </row>
    <row r="35" spans="1:16" ht="15.75" thickBot="1" x14ac:dyDescent="0.3">
      <c r="A35" s="34" t="s">
        <v>63</v>
      </c>
      <c r="B35" s="34">
        <v>2016</v>
      </c>
      <c r="C35" s="34" t="s">
        <v>1</v>
      </c>
      <c r="D35" s="34" t="s">
        <v>11</v>
      </c>
      <c r="E35" s="34" t="s">
        <v>69</v>
      </c>
      <c r="F35" s="34" t="s">
        <v>70</v>
      </c>
      <c r="G35" s="34">
        <v>1415</v>
      </c>
      <c r="H35" s="35">
        <v>118</v>
      </c>
      <c r="I35" s="36">
        <v>207240.15</v>
      </c>
      <c r="J35" s="34">
        <v>1516</v>
      </c>
      <c r="K35" s="35">
        <v>140</v>
      </c>
      <c r="L35" s="36">
        <v>261528.48</v>
      </c>
      <c r="M35" s="37">
        <f t="shared" si="12"/>
        <v>22</v>
      </c>
      <c r="N35" s="38">
        <f t="shared" si="13"/>
        <v>0.1864406779661017</v>
      </c>
      <c r="O35" s="39">
        <f t="shared" si="14"/>
        <v>54288.330000000016</v>
      </c>
      <c r="P35" s="38">
        <f t="shared" si="15"/>
        <v>0.26195855388060674</v>
      </c>
    </row>
    <row r="36" spans="1:16" ht="15.75" thickTop="1" x14ac:dyDescent="0.25">
      <c r="A36" s="8" t="s">
        <v>71</v>
      </c>
      <c r="B36" s="8">
        <v>2016</v>
      </c>
      <c r="C36" s="8" t="s">
        <v>1</v>
      </c>
      <c r="D36" s="8" t="s">
        <v>72</v>
      </c>
      <c r="E36" s="8" t="s">
        <v>72</v>
      </c>
      <c r="F36" s="8" t="s">
        <v>72</v>
      </c>
      <c r="G36" s="8">
        <v>1415</v>
      </c>
      <c r="H36" s="22">
        <v>344</v>
      </c>
      <c r="I36" s="23">
        <v>407167</v>
      </c>
      <c r="J36" s="8">
        <v>1516</v>
      </c>
      <c r="K36" s="22">
        <v>386</v>
      </c>
      <c r="L36" s="23">
        <v>473946</v>
      </c>
      <c r="M36" s="24">
        <f t="shared" si="12"/>
        <v>42</v>
      </c>
      <c r="N36" s="25">
        <f t="shared" si="13"/>
        <v>0.12209302325581395</v>
      </c>
      <c r="O36" s="26">
        <f t="shared" si="14"/>
        <v>66779</v>
      </c>
      <c r="P36" s="25">
        <f t="shared" si="15"/>
        <v>0.16400887105290948</v>
      </c>
    </row>
    <row r="37" spans="1:16" x14ac:dyDescent="0.25">
      <c r="H37" s="3"/>
      <c r="I37" s="12"/>
      <c r="K37" s="3"/>
      <c r="L37" s="12"/>
    </row>
    <row r="38" spans="1:16" x14ac:dyDescent="0.25">
      <c r="A38" s="8" t="s">
        <v>73</v>
      </c>
      <c r="B38" s="8">
        <v>2016</v>
      </c>
      <c r="C38" s="8" t="s">
        <v>1</v>
      </c>
      <c r="D38" s="8" t="s">
        <v>31</v>
      </c>
      <c r="E38" s="8" t="s">
        <v>132</v>
      </c>
      <c r="F38" s="8" t="s">
        <v>75</v>
      </c>
      <c r="G38" s="8">
        <v>1415</v>
      </c>
      <c r="H38" s="22">
        <v>60</v>
      </c>
      <c r="I38" s="23">
        <v>156346.01</v>
      </c>
      <c r="J38" s="8">
        <v>1516</v>
      </c>
      <c r="K38" s="22">
        <v>54</v>
      </c>
      <c r="L38" s="23">
        <v>178611.85</v>
      </c>
      <c r="M38" s="24">
        <f t="shared" ref="M38" si="16">K38-H38</f>
        <v>-6</v>
      </c>
      <c r="N38" s="25">
        <f t="shared" ref="N38" si="17">M38/H38</f>
        <v>-0.1</v>
      </c>
      <c r="O38" s="26">
        <f t="shared" ref="O38" si="18">L38-I38</f>
        <v>22265.839999999997</v>
      </c>
      <c r="P38" s="25">
        <f t="shared" ref="P38" si="19">O38/I38</f>
        <v>0.14241386780513296</v>
      </c>
    </row>
    <row r="40" spans="1:16" x14ac:dyDescent="0.25">
      <c r="A40" s="8" t="s">
        <v>9</v>
      </c>
    </row>
    <row r="41" spans="1:16" x14ac:dyDescent="0.25">
      <c r="A4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Headcount</vt:lpstr>
      <vt:lpstr>De Anza</vt:lpstr>
      <vt:lpstr>Foothill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FHDA</dc:creator>
  <cp:lastModifiedBy>FHDA</cp:lastModifiedBy>
  <dcterms:created xsi:type="dcterms:W3CDTF">2016-08-24T15:05:52Z</dcterms:created>
  <dcterms:modified xsi:type="dcterms:W3CDTF">2016-10-24T16:17:18Z</dcterms:modified>
</cp:coreProperties>
</file>