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lparent\Desktop\"/>
    </mc:Choice>
  </mc:AlternateContent>
  <xr:revisionPtr revIDLastSave="0" documentId="13_ncr:40009_{B6C0828C-C58E-41EB-A676-E7AAED1FDA3F}" xr6:coauthVersionLast="45" xr6:coauthVersionMax="45" xr10:uidLastSave="{00000000-0000-0000-0000-000000000000}"/>
  <bookViews>
    <workbookView xWindow="-110" yWindow="-110" windowWidth="19420" windowHeight="10420" autoFilterDateGrouping="0"/>
  </bookViews>
  <sheets>
    <sheet name="De Anza" sheetId="1" r:id="rId1"/>
    <sheet name="Foothil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O7" i="1" s="1"/>
  <c r="M7" i="1"/>
  <c r="P7" i="1" s="1"/>
  <c r="N7" i="1"/>
  <c r="Q7" i="1" s="1"/>
  <c r="L8" i="1"/>
  <c r="O8" i="1" s="1"/>
  <c r="M8" i="1"/>
  <c r="P8" i="1" s="1"/>
  <c r="N8" i="1"/>
  <c r="Q8" i="1" s="1"/>
  <c r="L9" i="1"/>
  <c r="O9" i="1" s="1"/>
  <c r="M9" i="1"/>
  <c r="P9" i="1" s="1"/>
  <c r="N9" i="1"/>
  <c r="Q9" i="1" s="1"/>
  <c r="L10" i="1"/>
  <c r="O10" i="1" s="1"/>
  <c r="M10" i="1"/>
  <c r="P10" i="1" s="1"/>
  <c r="N10" i="1"/>
  <c r="Q10" i="1" s="1"/>
  <c r="L11" i="1"/>
  <c r="O11" i="1" s="1"/>
  <c r="M11" i="1"/>
  <c r="P11" i="1" s="1"/>
  <c r="N11" i="1"/>
  <c r="Q11" i="1" s="1"/>
  <c r="L12" i="1"/>
  <c r="O12" i="1" s="1"/>
  <c r="M12" i="1"/>
  <c r="P12" i="1" s="1"/>
  <c r="N12" i="1"/>
  <c r="Q12" i="1" s="1"/>
  <c r="L13" i="1"/>
  <c r="O13" i="1" s="1"/>
  <c r="M13" i="1"/>
  <c r="N13" i="1"/>
  <c r="Q13" i="1" s="1"/>
  <c r="P13" i="1"/>
  <c r="L14" i="1"/>
  <c r="M14" i="1"/>
  <c r="P14" i="1" s="1"/>
  <c r="N14" i="1"/>
  <c r="Q14" i="1" s="1"/>
  <c r="L15" i="1"/>
  <c r="M15" i="1"/>
  <c r="N15" i="1"/>
  <c r="L16" i="1"/>
  <c r="O16" i="1" s="1"/>
  <c r="M16" i="1"/>
  <c r="P16" i="1" s="1"/>
  <c r="N16" i="1"/>
  <c r="Q16" i="1" s="1"/>
  <c r="L17" i="1"/>
  <c r="O17" i="1" s="1"/>
  <c r="M17" i="1"/>
  <c r="P17" i="1" s="1"/>
  <c r="N17" i="1"/>
  <c r="Q17" i="1" s="1"/>
  <c r="L18" i="1"/>
  <c r="O18" i="1" s="1"/>
  <c r="M18" i="1"/>
  <c r="P18" i="1" s="1"/>
  <c r="N18" i="1"/>
  <c r="Q18" i="1" s="1"/>
  <c r="L19" i="1"/>
  <c r="O19" i="1" s="1"/>
  <c r="M19" i="1"/>
  <c r="P19" i="1" s="1"/>
  <c r="N19" i="1"/>
  <c r="Q19" i="1" s="1"/>
  <c r="L20" i="1"/>
  <c r="O20" i="1" s="1"/>
  <c r="M20" i="1"/>
  <c r="P20" i="1" s="1"/>
  <c r="N20" i="1"/>
  <c r="Q20" i="1" s="1"/>
  <c r="L21" i="1"/>
  <c r="O21" i="1" s="1"/>
  <c r="M21" i="1"/>
  <c r="N21" i="1"/>
  <c r="Q21" i="1" s="1"/>
  <c r="P21" i="1"/>
  <c r="L22" i="1"/>
  <c r="O22" i="1" s="1"/>
  <c r="M22" i="1"/>
  <c r="P22" i="1" s="1"/>
  <c r="N22" i="1"/>
  <c r="Q22" i="1" s="1"/>
  <c r="L23" i="1"/>
  <c r="M23" i="1"/>
  <c r="N23" i="1"/>
  <c r="L24" i="1"/>
  <c r="O24" i="1" s="1"/>
  <c r="M24" i="1"/>
  <c r="P24" i="1" s="1"/>
  <c r="N24" i="1"/>
  <c r="Q24" i="1" s="1"/>
  <c r="L25" i="1"/>
  <c r="O25" i="1" s="1"/>
  <c r="M25" i="1"/>
  <c r="N25" i="1"/>
  <c r="Q25" i="1" s="1"/>
  <c r="P25" i="1"/>
  <c r="L26" i="1"/>
  <c r="O26" i="1" s="1"/>
  <c r="M26" i="1"/>
  <c r="P26" i="1" s="1"/>
  <c r="N26" i="1"/>
  <c r="Q26" i="1" s="1"/>
  <c r="L27" i="1"/>
  <c r="O27" i="1" s="1"/>
  <c r="M27" i="1"/>
  <c r="P27" i="1" s="1"/>
  <c r="N27" i="1"/>
  <c r="Q27" i="1" s="1"/>
  <c r="L28" i="1"/>
  <c r="O28" i="1" s="1"/>
  <c r="M28" i="1"/>
  <c r="P28" i="1" s="1"/>
  <c r="N28" i="1"/>
  <c r="Q28" i="1" s="1"/>
  <c r="L29" i="1"/>
  <c r="O29" i="1" s="1"/>
  <c r="M29" i="1"/>
  <c r="P29" i="1" s="1"/>
  <c r="N29" i="1"/>
  <c r="Q29" i="1" s="1"/>
  <c r="L30" i="1"/>
  <c r="O30" i="1" s="1"/>
  <c r="M30" i="1"/>
  <c r="N30" i="1"/>
  <c r="Q30" i="1" s="1"/>
  <c r="P30" i="1"/>
  <c r="L31" i="1"/>
  <c r="O31" i="1" s="1"/>
  <c r="M31" i="1"/>
  <c r="P31" i="1" s="1"/>
  <c r="N31" i="1"/>
  <c r="Q31" i="1" s="1"/>
  <c r="L32" i="1"/>
  <c r="M32" i="1"/>
  <c r="P32" i="1" s="1"/>
  <c r="N32" i="1"/>
  <c r="Q32" i="1" s="1"/>
  <c r="O32" i="1"/>
  <c r="L33" i="1"/>
  <c r="O33" i="1" s="1"/>
  <c r="M33" i="1"/>
  <c r="P33" i="1" s="1"/>
  <c r="N33" i="1"/>
  <c r="Q33" i="1" s="1"/>
  <c r="L34" i="1"/>
  <c r="O34" i="1" s="1"/>
  <c r="M34" i="1"/>
  <c r="P34" i="1" s="1"/>
  <c r="N34" i="1"/>
  <c r="Q34" i="1" s="1"/>
  <c r="L35" i="1"/>
  <c r="O35" i="1" s="1"/>
  <c r="M35" i="1"/>
  <c r="P35" i="1" s="1"/>
  <c r="N35" i="1"/>
  <c r="Q35" i="1" s="1"/>
  <c r="L36" i="1"/>
  <c r="O36" i="1" s="1"/>
  <c r="M36" i="1"/>
  <c r="N36" i="1"/>
  <c r="Q36" i="1" s="1"/>
  <c r="P36" i="1"/>
  <c r="L37" i="1"/>
  <c r="O37" i="1" s="1"/>
  <c r="M37" i="1"/>
  <c r="P37" i="1" s="1"/>
  <c r="N37" i="1"/>
  <c r="Q37" i="1" s="1"/>
  <c r="L38" i="1"/>
  <c r="O38" i="1" s="1"/>
  <c r="M38" i="1"/>
  <c r="P38" i="1" s="1"/>
  <c r="N38" i="1"/>
  <c r="Q38" i="1" s="1"/>
  <c r="L39" i="1"/>
  <c r="O39" i="1" s="1"/>
  <c r="M39" i="1"/>
  <c r="P39" i="1" s="1"/>
  <c r="N39" i="1"/>
  <c r="Q39" i="1" s="1"/>
  <c r="L7" i="2"/>
  <c r="O7" i="2" s="1"/>
  <c r="M7" i="2"/>
  <c r="P7" i="2" s="1"/>
  <c r="N7" i="2"/>
  <c r="Q7" i="2" s="1"/>
  <c r="L8" i="2"/>
  <c r="M8" i="2"/>
  <c r="N8" i="2"/>
  <c r="Q8" i="2" s="1"/>
  <c r="O8" i="2"/>
  <c r="P8" i="2"/>
  <c r="L9" i="2"/>
  <c r="M9" i="2"/>
  <c r="N9" i="2"/>
  <c r="O9" i="2"/>
  <c r="P9" i="2"/>
  <c r="Q9" i="2"/>
  <c r="L10" i="2"/>
  <c r="O10" i="2" s="1"/>
  <c r="M10" i="2"/>
  <c r="N10" i="2"/>
  <c r="P10" i="2"/>
  <c r="Q10" i="2"/>
  <c r="L12" i="2"/>
  <c r="M12" i="2"/>
  <c r="N12" i="2"/>
  <c r="Q12" i="2" s="1"/>
  <c r="O12" i="2"/>
  <c r="P12" i="2"/>
  <c r="L13" i="2"/>
  <c r="M13" i="2"/>
  <c r="N13" i="2"/>
  <c r="O13" i="2"/>
  <c r="P13" i="2"/>
  <c r="Q13" i="2"/>
  <c r="L14" i="2"/>
  <c r="O14" i="2" s="1"/>
  <c r="M14" i="2"/>
  <c r="N14" i="2"/>
  <c r="P14" i="2"/>
  <c r="Q14" i="2"/>
  <c r="L15" i="2"/>
  <c r="O15" i="2" s="1"/>
  <c r="M15" i="2"/>
  <c r="N15" i="2"/>
  <c r="L16" i="2"/>
  <c r="M16" i="2"/>
  <c r="N16" i="2"/>
  <c r="O16" i="2"/>
  <c r="L17" i="2"/>
  <c r="M17" i="2"/>
  <c r="N17" i="2"/>
  <c r="O17" i="2"/>
  <c r="P17" i="2"/>
  <c r="Q17" i="2"/>
  <c r="L18" i="2"/>
  <c r="O18" i="2" s="1"/>
  <c r="M18" i="2"/>
  <c r="N18" i="2"/>
  <c r="P18" i="2"/>
  <c r="Q18" i="2"/>
  <c r="L19" i="2"/>
  <c r="O19" i="2" s="1"/>
  <c r="M19" i="2"/>
  <c r="P19" i="2" s="1"/>
  <c r="N19" i="2"/>
  <c r="Q19" i="2" s="1"/>
  <c r="L20" i="2"/>
  <c r="M20" i="2"/>
  <c r="N20" i="2"/>
  <c r="Q20" i="2" s="1"/>
  <c r="O20" i="2"/>
  <c r="P20" i="2"/>
  <c r="L21" i="2"/>
  <c r="M21" i="2"/>
  <c r="N21" i="2"/>
  <c r="O21" i="2"/>
  <c r="P21" i="2"/>
  <c r="Q21" i="2"/>
  <c r="L22" i="2"/>
  <c r="O22" i="2" s="1"/>
  <c r="M22" i="2"/>
  <c r="N22" i="2"/>
  <c r="P22" i="2"/>
  <c r="Q22" i="2"/>
  <c r="L23" i="2"/>
  <c r="O23" i="2" s="1"/>
  <c r="M23" i="2"/>
  <c r="N23" i="2"/>
  <c r="L24" i="2"/>
  <c r="M24" i="2"/>
  <c r="N24" i="2"/>
  <c r="Q24" i="2" s="1"/>
  <c r="O24" i="2"/>
  <c r="P24" i="2"/>
  <c r="L25" i="2"/>
  <c r="M25" i="2"/>
  <c r="N25" i="2"/>
  <c r="O25" i="2"/>
  <c r="P25" i="2"/>
  <c r="Q25" i="2"/>
  <c r="L26" i="2"/>
  <c r="O26" i="2" s="1"/>
  <c r="M26" i="2"/>
  <c r="P26" i="2" s="1"/>
  <c r="N26" i="2"/>
  <c r="Q26" i="2"/>
  <c r="L27" i="2"/>
  <c r="O27" i="2" s="1"/>
  <c r="M27" i="2"/>
  <c r="P27" i="2" s="1"/>
  <c r="N27" i="2"/>
  <c r="Q27" i="2" s="1"/>
  <c r="L28" i="2"/>
  <c r="M28" i="2"/>
  <c r="N28" i="2"/>
  <c r="Q28" i="2" s="1"/>
  <c r="O28" i="2"/>
  <c r="P28" i="2"/>
  <c r="L29" i="2"/>
  <c r="M29" i="2"/>
  <c r="N29" i="2"/>
  <c r="L30" i="2"/>
  <c r="O30" i="2" s="1"/>
  <c r="M30" i="2"/>
  <c r="N30" i="2"/>
  <c r="P30" i="2"/>
  <c r="Q30" i="2"/>
  <c r="L31" i="2"/>
  <c r="O31" i="2" s="1"/>
  <c r="M31" i="2"/>
  <c r="P31" i="2" s="1"/>
  <c r="N31" i="2"/>
  <c r="Q31" i="2" s="1"/>
  <c r="L32" i="2"/>
  <c r="M32" i="2"/>
  <c r="N32" i="2"/>
  <c r="Q32" i="2" s="1"/>
  <c r="O32" i="2"/>
  <c r="P32" i="2"/>
  <c r="L33" i="2"/>
  <c r="M33" i="2"/>
  <c r="N33" i="2"/>
  <c r="O33" i="2"/>
  <c r="P33" i="2"/>
  <c r="Q33" i="2"/>
  <c r="L34" i="2"/>
  <c r="O34" i="2" s="1"/>
  <c r="M34" i="2"/>
  <c r="N34" i="2"/>
  <c r="P34" i="2"/>
  <c r="Q34" i="2"/>
  <c r="L35" i="2"/>
  <c r="O35" i="2" s="1"/>
  <c r="M35" i="2"/>
  <c r="P35" i="2" s="1"/>
  <c r="N35" i="2"/>
  <c r="Q35" i="2" s="1"/>
  <c r="L36" i="2"/>
  <c r="M36" i="2"/>
  <c r="N36" i="2"/>
  <c r="Q36" i="2" s="1"/>
  <c r="O36" i="2"/>
  <c r="P36" i="2"/>
  <c r="L37" i="2"/>
  <c r="M37" i="2"/>
  <c r="N37" i="2"/>
  <c r="O37" i="2"/>
  <c r="P37" i="2"/>
  <c r="Q37" i="2"/>
  <c r="L38" i="2"/>
  <c r="O38" i="2" s="1"/>
  <c r="M38" i="2"/>
  <c r="N38" i="2"/>
  <c r="P38" i="2"/>
  <c r="Q38" i="2"/>
  <c r="L39" i="2"/>
  <c r="O39" i="2" s="1"/>
  <c r="M39" i="2"/>
  <c r="P39" i="2" s="1"/>
  <c r="N39" i="2"/>
  <c r="Q39" i="2" s="1"/>
  <c r="L40" i="2"/>
  <c r="O40" i="2" s="1"/>
  <c r="M40" i="2"/>
  <c r="N40" i="2"/>
  <c r="Q40" i="2" s="1"/>
  <c r="P40" i="2"/>
  <c r="N6" i="1"/>
  <c r="Q6" i="1" s="1"/>
  <c r="M6" i="1"/>
  <c r="P6" i="1" s="1"/>
  <c r="L6" i="1"/>
  <c r="O6" i="1" s="1"/>
  <c r="Q6" i="2"/>
  <c r="P6" i="2"/>
  <c r="O6" i="2"/>
  <c r="M6" i="2"/>
  <c r="N6" i="2"/>
  <c r="L6" i="2"/>
</calcChain>
</file>

<file path=xl/sharedStrings.xml><?xml version="1.0" encoding="utf-8"?>
<sst xmlns="http://schemas.openxmlformats.org/spreadsheetml/2006/main" count="109" uniqueCount="48">
  <si>
    <t>California Community Colleges Chancellor's Office</t>
  </si>
  <si>
    <t>Financial Aid Summary Report</t>
  </si>
  <si>
    <t>Annual 2018-2019</t>
  </si>
  <si>
    <t>Annual 2019-2020</t>
  </si>
  <si>
    <t>Student Count</t>
  </si>
  <si>
    <t>Award Count</t>
  </si>
  <si>
    <t>Aid Amount</t>
  </si>
  <si>
    <t>Foothill CCD Total</t>
  </si>
  <si>
    <t>Deanza Total</t>
  </si>
  <si>
    <t>California College Promise Grant Total</t>
  </si>
  <si>
    <t>California College Promise - Method A-1 based on TANF recipient status</t>
  </si>
  <si>
    <t>California College Promise - Method A-2 based on SSI recipient status</t>
  </si>
  <si>
    <t>California College Promise - Method A-3 based on general assistance recipient status</t>
  </si>
  <si>
    <t>California College Promise - Method B based on income standards</t>
  </si>
  <si>
    <t>California College Promise - Method C based on financial need</t>
  </si>
  <si>
    <t>California College Promise (AB19) Fee Waiver</t>
  </si>
  <si>
    <t>Fee Waiver – Dependent of (children) deceased or disabled Veteran</t>
  </si>
  <si>
    <t>Grants Total</t>
  </si>
  <si>
    <t>Cal Grant B</t>
  </si>
  <si>
    <t>Cal Grant C</t>
  </si>
  <si>
    <t>CARE Grant</t>
  </si>
  <si>
    <t>Chafee Grant</t>
  </si>
  <si>
    <t>EOPS Grant</t>
  </si>
  <si>
    <t>Other grant: California College Promise (AB19) source</t>
  </si>
  <si>
    <t>Other grant: institutional source</t>
  </si>
  <si>
    <t>Other grant: non-institutional source</t>
  </si>
  <si>
    <t>Pell Grant</t>
  </si>
  <si>
    <t>SEOG (Supplemental Educational Opportunity Grant)</t>
  </si>
  <si>
    <t>Student Success Completion Grant (SSCG)</t>
  </si>
  <si>
    <t>Loans Total</t>
  </si>
  <si>
    <t>Federal Direct Student Loan - subsidized</t>
  </si>
  <si>
    <t>Federal Direct Student Loan - unsubsidized</t>
  </si>
  <si>
    <t>Other loan: non-institutional source</t>
  </si>
  <si>
    <t>PLUS loan: parent loan for undergraduate student</t>
  </si>
  <si>
    <t>Scholarship Total</t>
  </si>
  <si>
    <t>Scholarship: institutional source</t>
  </si>
  <si>
    <t>Scholarship: non-institutional source</t>
  </si>
  <si>
    <t>Scholarship: Osher Scholarship</t>
  </si>
  <si>
    <t>Work Study Total</t>
  </si>
  <si>
    <t>Federal Work Study (FWS) (Federal share)</t>
  </si>
  <si>
    <t>Other Work Study and matching funds</t>
  </si>
  <si>
    <t>Foothill Total</t>
  </si>
  <si>
    <t>Fee Waiver – Dependent (children) of Deceased Law Enforcement/Fire Suppression</t>
  </si>
  <si>
    <t>Full-time Student Success Grant</t>
  </si>
  <si>
    <t>Report Run Date As Of : 3/9/2021 4:25:41 PM</t>
  </si>
  <si>
    <t>Change</t>
  </si>
  <si>
    <t>Count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</si>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</sst>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[$$-409]#,##0;\([$$-409]#,##0\);[$$-409]#,##0;@"/>
    <numFmt numFmtId="170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Times New Roman"/>
      <family val="2"/>
    </font>
    <font>
      <sz val="8.25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.25"/>
      <color rgb="FF000000"/>
      <name val="Tahoma"/>
      <family val="2"/>
    </font>
    <font>
      <i/>
      <sz val="8.25"/>
      <color rgb="FF000000"/>
      <name val="Tahoma"/>
      <family val="2"/>
    </font>
    <font>
      <i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NumberFormat="1" applyFont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left" vertical="center" readingOrder="1"/>
    </xf>
    <xf numFmtId="0" fontId="2" fillId="0" borderId="0" xfId="0" applyNumberFormat="1" applyFont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left" vertical="center" readingOrder="1"/>
    </xf>
    <xf numFmtId="0" fontId="5" fillId="7" borderId="5" xfId="0" applyFont="1" applyFill="1" applyBorder="1" applyAlignment="1">
      <alignment horizontal="center"/>
    </xf>
    <xf numFmtId="0" fontId="6" fillId="0" borderId="0" xfId="0" applyNumberFormat="1" applyFont="1" applyAlignment="1" applyProtection="1">
      <alignment horizontal="left" vertical="top" wrapText="1" readingOrder="1"/>
    </xf>
    <xf numFmtId="0" fontId="4" fillId="0" borderId="0" xfId="0" applyFont="1"/>
    <xf numFmtId="49" fontId="6" fillId="3" borderId="2" xfId="0" applyNumberFormat="1" applyFont="1" applyFill="1" applyBorder="1" applyAlignment="1" applyProtection="1">
      <alignment horizontal="center" vertical="center" wrapText="1" readingOrder="1"/>
    </xf>
    <xf numFmtId="49" fontId="6" fillId="3" borderId="3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center" vertical="center" wrapText="1" readingOrder="1"/>
    </xf>
    <xf numFmtId="49" fontId="6" fillId="4" borderId="2" xfId="0" applyNumberFormat="1" applyFont="1" applyFill="1" applyBorder="1" applyAlignment="1" applyProtection="1">
      <alignment horizontal="center" vertical="center" readingOrder="1"/>
    </xf>
    <xf numFmtId="49" fontId="6" fillId="4" borderId="3" xfId="0" applyNumberFormat="1" applyFont="1" applyFill="1" applyBorder="1" applyAlignment="1" applyProtection="1">
      <alignment horizontal="center" vertical="center" readingOrder="1"/>
    </xf>
    <xf numFmtId="49" fontId="6" fillId="4" borderId="4" xfId="0" applyNumberFormat="1" applyFont="1" applyFill="1" applyBorder="1" applyAlignment="1" applyProtection="1">
      <alignment horizontal="center" vertical="center" readingOrder="1"/>
    </xf>
    <xf numFmtId="49" fontId="6" fillId="5" borderId="2" xfId="0" applyNumberFormat="1" applyFont="1" applyFill="1" applyBorder="1" applyAlignment="1" applyProtection="1">
      <alignment horizontal="center" vertical="center" readingOrder="1"/>
    </xf>
    <xf numFmtId="49" fontId="6" fillId="5" borderId="3" xfId="0" applyNumberFormat="1" applyFont="1" applyFill="1" applyBorder="1" applyAlignment="1" applyProtection="1">
      <alignment horizontal="center" vertical="center" readingOrder="1"/>
    </xf>
    <xf numFmtId="49" fontId="6" fillId="5" borderId="4" xfId="0" applyNumberFormat="1" applyFont="1" applyFill="1" applyBorder="1" applyAlignment="1" applyProtection="1">
      <alignment horizontal="center" vertical="center" readingOrder="1"/>
    </xf>
    <xf numFmtId="49" fontId="6" fillId="6" borderId="2" xfId="0" applyNumberFormat="1" applyFont="1" applyFill="1" applyBorder="1" applyAlignment="1" applyProtection="1">
      <alignment horizontal="center" vertical="center" readingOrder="1"/>
    </xf>
    <xf numFmtId="49" fontId="6" fillId="6" borderId="3" xfId="0" applyNumberFormat="1" applyFont="1" applyFill="1" applyBorder="1" applyAlignment="1" applyProtection="1">
      <alignment horizontal="center" vertical="center" readingOrder="1"/>
    </xf>
    <xf numFmtId="49" fontId="6" fillId="6" borderId="4" xfId="0" applyNumberFormat="1" applyFont="1" applyFill="1" applyBorder="1" applyAlignment="1" applyProtection="1">
      <alignment horizontal="center" vertical="center" readingOrder="1"/>
    </xf>
    <xf numFmtId="49" fontId="6" fillId="2" borderId="1" xfId="0" applyNumberFormat="1" applyFont="1" applyFill="1" applyBorder="1" applyAlignment="1" applyProtection="1">
      <alignment horizontal="left" vertical="center" readingOrder="1"/>
    </xf>
    <xf numFmtId="3" fontId="4" fillId="0" borderId="0" xfId="0" applyNumberFormat="1" applyFont="1"/>
    <xf numFmtId="49" fontId="6" fillId="2" borderId="1" xfId="0" applyNumberFormat="1" applyFont="1" applyFill="1" applyBorder="1" applyAlignment="1" applyProtection="1">
      <alignment horizontal="left" vertical="center" readingOrder="1"/>
    </xf>
    <xf numFmtId="10" fontId="4" fillId="0" borderId="0" xfId="0" applyNumberFormat="1" applyFont="1"/>
    <xf numFmtId="170" fontId="4" fillId="0" borderId="0" xfId="0" applyNumberFormat="1" applyFont="1"/>
    <xf numFmtId="49" fontId="7" fillId="2" borderId="1" xfId="0" applyNumberFormat="1" applyFont="1" applyFill="1" applyBorder="1" applyAlignment="1" applyProtection="1">
      <alignment horizontal="left" vertical="center" readingOrder="1"/>
    </xf>
    <xf numFmtId="49" fontId="7" fillId="2" borderId="1" xfId="0" applyNumberFormat="1" applyFont="1" applyFill="1" applyBorder="1" applyAlignment="1" applyProtection="1">
      <alignment horizontal="left" vertical="center" readingOrder="1"/>
    </xf>
    <xf numFmtId="0" fontId="5" fillId="0" borderId="0" xfId="0" applyFont="1"/>
    <xf numFmtId="49" fontId="8" fillId="7" borderId="1" xfId="0" applyNumberFormat="1" applyFont="1" applyFill="1" applyBorder="1" applyAlignment="1" applyProtection="1">
      <alignment horizontal="left" vertical="center" readingOrder="1"/>
    </xf>
    <xf numFmtId="3" fontId="6" fillId="5" borderId="6" xfId="0" applyNumberFormat="1" applyFont="1" applyFill="1" applyBorder="1" applyAlignment="1" applyProtection="1">
      <alignment horizontal="center" vertical="center" wrapText="1" readingOrder="1"/>
    </xf>
    <xf numFmtId="168" fontId="6" fillId="5" borderId="6" xfId="0" applyNumberFormat="1" applyFont="1" applyFill="1" applyBorder="1" applyAlignment="1" applyProtection="1">
      <alignment horizontal="center" vertical="center" wrapText="1" readingOrder="1"/>
    </xf>
    <xf numFmtId="3" fontId="6" fillId="6" borderId="6" xfId="0" applyNumberFormat="1" applyFont="1" applyFill="1" applyBorder="1" applyAlignment="1" applyProtection="1">
      <alignment horizontal="center" vertical="center" wrapText="1" readingOrder="1"/>
    </xf>
    <xf numFmtId="168" fontId="6" fillId="6" borderId="6" xfId="0" applyNumberFormat="1" applyFont="1" applyFill="1" applyBorder="1" applyAlignment="1" applyProtection="1">
      <alignment horizontal="center" vertical="center" wrapText="1" readingOrder="1"/>
    </xf>
    <xf numFmtId="49" fontId="6" fillId="2" borderId="2" xfId="0" applyNumberFormat="1" applyFont="1" applyFill="1" applyBorder="1" applyAlignment="1" applyProtection="1">
      <alignment horizontal="left" vertical="center" readingOrder="1"/>
    </xf>
    <xf numFmtId="49" fontId="7" fillId="2" borderId="2" xfId="0" applyNumberFormat="1" applyFont="1" applyFill="1" applyBorder="1" applyAlignment="1" applyProtection="1">
      <alignment horizontal="left" vertical="center" readingOrder="1"/>
    </xf>
    <xf numFmtId="3" fontId="6" fillId="3" borderId="6" xfId="0" applyNumberFormat="1" applyFont="1" applyFill="1" applyBorder="1" applyAlignment="1" applyProtection="1">
      <alignment horizontal="center" vertical="center" wrapText="1" readingOrder="1"/>
    </xf>
    <xf numFmtId="168" fontId="6" fillId="3" borderId="6" xfId="0" applyNumberFormat="1" applyFont="1" applyFill="1" applyBorder="1" applyAlignment="1" applyProtection="1">
      <alignment horizontal="center" vertical="center" wrapText="1" readingOrder="1"/>
    </xf>
    <xf numFmtId="3" fontId="6" fillId="4" borderId="6" xfId="0" applyNumberFormat="1" applyFont="1" applyFill="1" applyBorder="1" applyAlignment="1" applyProtection="1">
      <alignment horizontal="center" vertical="center" wrapText="1" readingOrder="1"/>
    </xf>
    <xf numFmtId="168" fontId="6" fillId="4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left" vertical="center" readingOrder="1"/>
    </xf>
    <xf numFmtId="3" fontId="3" fillId="0" borderId="0" xfId="0" applyNumberFormat="1" applyFont="1" applyFill="1" applyBorder="1" applyAlignment="1" applyProtection="1">
      <alignment horizontal="right" vertical="center" readingOrder="1"/>
    </xf>
    <xf numFmtId="168" fontId="3" fillId="0" borderId="0" xfId="0" applyNumberFormat="1" applyFont="1" applyFill="1" applyBorder="1" applyAlignment="1" applyProtection="1">
      <alignment horizontal="right" vertical="center" readingOrder="1"/>
    </xf>
    <xf numFmtId="3" fontId="4" fillId="0" borderId="0" xfId="0" applyNumberFormat="1" applyFont="1" applyFill="1"/>
    <xf numFmtId="170" fontId="4" fillId="0" borderId="0" xfId="0" applyNumberFormat="1" applyFont="1" applyFill="1"/>
    <xf numFmtId="10" fontId="4" fillId="0" borderId="0" xfId="0" applyNumberFormat="1" applyFont="1" applyFill="1"/>
    <xf numFmtId="49" fontId="3" fillId="2" borderId="2" xfId="0" applyNumberFormat="1" applyFont="1" applyFill="1" applyBorder="1" applyAlignment="1" applyProtection="1">
      <alignment horizontal="left" vertical="center" readingOrder="1"/>
    </xf>
    <xf numFmtId="49" fontId="8" fillId="7" borderId="2" xfId="0" applyNumberFormat="1" applyFont="1" applyFill="1" applyBorder="1" applyAlignment="1" applyProtection="1">
      <alignment horizontal="left" vertical="center" readingOrder="1"/>
    </xf>
    <xf numFmtId="3" fontId="3" fillId="0" borderId="7" xfId="0" applyNumberFormat="1" applyFont="1" applyFill="1" applyBorder="1" applyAlignment="1" applyProtection="1">
      <alignment horizontal="right" vertical="center" readingOrder="1"/>
    </xf>
    <xf numFmtId="168" fontId="3" fillId="0" borderId="7" xfId="0" applyNumberFormat="1" applyFont="1" applyFill="1" applyBorder="1" applyAlignment="1" applyProtection="1">
      <alignment horizontal="right" vertical="center" readingOrder="1"/>
    </xf>
    <xf numFmtId="3" fontId="4" fillId="0" borderId="7" xfId="0" applyNumberFormat="1" applyFont="1" applyFill="1" applyBorder="1"/>
    <xf numFmtId="170" fontId="4" fillId="0" borderId="7" xfId="0" applyNumberFormat="1" applyFont="1" applyFill="1" applyBorder="1"/>
    <xf numFmtId="10" fontId="4" fillId="0" borderId="7" xfId="0" applyNumberFormat="1" applyFont="1" applyFill="1" applyBorder="1"/>
    <xf numFmtId="3" fontId="8" fillId="0" borderId="7" xfId="0" applyNumberFormat="1" applyFont="1" applyFill="1" applyBorder="1" applyAlignment="1" applyProtection="1">
      <alignment horizontal="right" vertical="center" readingOrder="1"/>
    </xf>
    <xf numFmtId="168" fontId="8" fillId="0" borderId="7" xfId="0" applyNumberFormat="1" applyFont="1" applyFill="1" applyBorder="1" applyAlignment="1" applyProtection="1">
      <alignment horizontal="right" vertical="center" readingOrder="1"/>
    </xf>
    <xf numFmtId="3" fontId="6" fillId="0" borderId="7" xfId="0" applyNumberFormat="1" applyFont="1" applyFill="1" applyBorder="1" applyAlignment="1" applyProtection="1">
      <alignment horizontal="right" vertical="center" readingOrder="1"/>
    </xf>
    <xf numFmtId="168" fontId="6" fillId="0" borderId="7" xfId="0" applyNumberFormat="1" applyFont="1" applyFill="1" applyBorder="1" applyAlignment="1" applyProtection="1">
      <alignment horizontal="right" vertical="center" readingOrder="1"/>
    </xf>
    <xf numFmtId="3" fontId="7" fillId="0" borderId="7" xfId="0" applyNumberFormat="1" applyFont="1" applyFill="1" applyBorder="1" applyAlignment="1" applyProtection="1">
      <alignment horizontal="right" vertical="center" readingOrder="1"/>
    </xf>
    <xf numFmtId="168" fontId="7" fillId="0" borderId="7" xfId="0" applyNumberFormat="1" applyFont="1" applyFill="1" applyBorder="1" applyAlignment="1" applyProtection="1">
      <alignment horizontal="right" vertical="center" readingOrder="1"/>
    </xf>
    <xf numFmtId="3" fontId="5" fillId="0" borderId="7" xfId="0" applyNumberFormat="1" applyFont="1" applyFill="1" applyBorder="1"/>
    <xf numFmtId="170" fontId="5" fillId="0" borderId="7" xfId="0" applyNumberFormat="1" applyFont="1" applyFill="1" applyBorder="1"/>
    <xf numFmtId="10" fontId="5" fillId="0" borderId="7" xfId="0" applyNumberFormat="1" applyFont="1" applyFill="1" applyBorder="1"/>
    <xf numFmtId="49" fontId="8" fillId="2" borderId="1" xfId="0" applyNumberFormat="1" applyFont="1" applyFill="1" applyBorder="1" applyAlignment="1" applyProtection="1">
      <alignment horizontal="left" vertical="center" readingOrder="1"/>
    </xf>
    <xf numFmtId="0" fontId="1" fillId="0" borderId="0" xfId="0" applyFont="1"/>
    <xf numFmtId="49" fontId="9" fillId="2" borderId="1" xfId="0" applyNumberFormat="1" applyFont="1" applyFill="1" applyBorder="1" applyAlignment="1" applyProtection="1">
      <alignment horizontal="left" vertical="center" readingOrder="1"/>
    </xf>
    <xf numFmtId="49" fontId="9" fillId="2" borderId="2" xfId="0" applyNumberFormat="1" applyFont="1" applyFill="1" applyBorder="1" applyAlignment="1" applyProtection="1">
      <alignment horizontal="left" vertical="center" readingOrder="1"/>
    </xf>
    <xf numFmtId="49" fontId="10" fillId="2" borderId="1" xfId="0" applyNumberFormat="1" applyFont="1" applyFill="1" applyBorder="1" applyAlignment="1" applyProtection="1">
      <alignment horizontal="left" vertical="center" readingOrder="1"/>
    </xf>
    <xf numFmtId="49" fontId="10" fillId="2" borderId="2" xfId="0" applyNumberFormat="1" applyFont="1" applyFill="1" applyBorder="1" applyAlignment="1" applyProtection="1">
      <alignment horizontal="left" vertical="center" readingOrder="1"/>
    </xf>
    <xf numFmtId="49" fontId="3" fillId="8" borderId="1" xfId="0" applyNumberFormat="1" applyFont="1" applyFill="1" applyBorder="1" applyAlignment="1" applyProtection="1">
      <alignment horizontal="left" vertical="center" readingOrder="1"/>
    </xf>
    <xf numFmtId="49" fontId="3" fillId="8" borderId="2" xfId="0" applyNumberFormat="1" applyFont="1" applyFill="1" applyBorder="1" applyAlignment="1" applyProtection="1">
      <alignment horizontal="left" vertical="center" readingOrder="1"/>
    </xf>
    <xf numFmtId="3" fontId="3" fillId="8" borderId="7" xfId="0" applyNumberFormat="1" applyFont="1" applyFill="1" applyBorder="1" applyAlignment="1" applyProtection="1">
      <alignment horizontal="right" vertical="center" readingOrder="1"/>
    </xf>
    <xf numFmtId="168" fontId="3" fillId="8" borderId="7" xfId="0" applyNumberFormat="1" applyFont="1" applyFill="1" applyBorder="1" applyAlignment="1" applyProtection="1">
      <alignment horizontal="right" vertical="center" readingOrder="1"/>
    </xf>
    <xf numFmtId="3" fontId="4" fillId="8" borderId="7" xfId="0" applyNumberFormat="1" applyFont="1" applyFill="1" applyBorder="1"/>
    <xf numFmtId="170" fontId="4" fillId="8" borderId="7" xfId="0" applyNumberFormat="1" applyFont="1" applyFill="1" applyBorder="1"/>
    <xf numFmtId="10" fontId="4" fillId="8" borderId="7" xfId="0" applyNumberFormat="1" applyFont="1" applyFill="1" applyBorder="1"/>
    <xf numFmtId="49" fontId="6" fillId="8" borderId="1" xfId="0" applyNumberFormat="1" applyFont="1" applyFill="1" applyBorder="1" applyAlignment="1" applyProtection="1">
      <alignment horizontal="left" vertical="center" readingOrder="1"/>
    </xf>
    <xf numFmtId="49" fontId="6" fillId="8" borderId="1" xfId="0" applyNumberFormat="1" applyFont="1" applyFill="1" applyBorder="1" applyAlignment="1" applyProtection="1">
      <alignment horizontal="left" vertical="center" readingOrder="1"/>
    </xf>
    <xf numFmtId="49" fontId="6" fillId="8" borderId="2" xfId="0" applyNumberFormat="1" applyFont="1" applyFill="1" applyBorder="1" applyAlignment="1" applyProtection="1">
      <alignment horizontal="left" vertical="center" readingOrder="1"/>
    </xf>
    <xf numFmtId="3" fontId="6" fillId="8" borderId="7" xfId="0" applyNumberFormat="1" applyFont="1" applyFill="1" applyBorder="1" applyAlignment="1" applyProtection="1">
      <alignment horizontal="right" vertical="center" readingOrder="1"/>
    </xf>
    <xf numFmtId="168" fontId="6" fillId="8" borderId="7" xfId="0" applyNumberFormat="1" applyFont="1" applyFill="1" applyBorder="1" applyAlignment="1" applyProtection="1">
      <alignment horizontal="right" vertical="center" readingOrder="1"/>
    </xf>
    <xf numFmtId="49" fontId="3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F0F0F0"/>
      <rgbColor rgb="00A0A0A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outlinePr summaryBelow="0"/>
  </sheetPr>
  <dimension ref="A1:Q43"/>
  <sheetViews>
    <sheetView showGridLines="0" tabSelected="1" topLeftCell="A26" workbookViewId="0">
      <selection activeCell="D45" sqref="D45"/>
    </sheetView>
  </sheetViews>
  <sheetFormatPr defaultRowHeight="14.5" x14ac:dyDescent="0.35"/>
  <cols>
    <col min="1" max="3" width="3" customWidth="1"/>
    <col min="4" max="4" width="48.08984375" customWidth="1"/>
    <col min="5" max="5" width="12.7265625" customWidth="1"/>
    <col min="6" max="7" width="9.1796875" customWidth="1"/>
    <col min="8" max="8" width="11.26953125" customWidth="1"/>
    <col min="9" max="10" width="9.1796875" customWidth="1"/>
    <col min="11" max="11" width="10.90625" customWidth="1"/>
    <col min="12" max="15" width="9.1796875" customWidth="1"/>
    <col min="16" max="16" width="10.453125" customWidth="1"/>
    <col min="17" max="17" width="11.08984375" customWidth="1"/>
  </cols>
  <sheetData>
    <row r="1" spans="1:17" ht="15" customHeight="1" x14ac:dyDescent="0.35">
      <c r="A1" s="3" t="s">
        <v>0</v>
      </c>
      <c r="B1" s="3"/>
      <c r="C1" s="3"/>
      <c r="D1" s="3"/>
    </row>
    <row r="2" spans="1:17" ht="15" customHeight="1" x14ac:dyDescent="0.35">
      <c r="A2" s="3" t="s">
        <v>1</v>
      </c>
      <c r="B2" s="3"/>
      <c r="C2" s="3"/>
      <c r="D2" s="3"/>
    </row>
    <row r="3" spans="1:17" ht="15" customHeight="1" x14ac:dyDescent="0.35">
      <c r="A3" s="1"/>
      <c r="B3" s="1"/>
      <c r="C3" s="1"/>
      <c r="D3" s="1"/>
      <c r="L3" s="5" t="s">
        <v>45</v>
      </c>
      <c r="M3" s="5"/>
      <c r="N3" s="5"/>
      <c r="O3" s="5"/>
      <c r="P3" s="5"/>
      <c r="Q3" s="5"/>
    </row>
    <row r="4" spans="1:17" s="7" customFormat="1" ht="15" customHeight="1" x14ac:dyDescent="0.3">
      <c r="F4" s="8" t="s">
        <v>2</v>
      </c>
      <c r="G4" s="9"/>
      <c r="H4" s="10"/>
      <c r="I4" s="11" t="s">
        <v>3</v>
      </c>
      <c r="J4" s="12"/>
      <c r="K4" s="13"/>
      <c r="L4" s="14" t="s">
        <v>46</v>
      </c>
      <c r="M4" s="15"/>
      <c r="N4" s="16"/>
      <c r="O4" s="17" t="s">
        <v>47</v>
      </c>
      <c r="P4" s="18"/>
      <c r="Q4" s="19"/>
    </row>
    <row r="5" spans="1:17" s="7" customFormat="1" ht="28.5" customHeight="1" x14ac:dyDescent="0.3">
      <c r="F5" s="35" t="s">
        <v>4</v>
      </c>
      <c r="G5" s="35" t="s">
        <v>5</v>
      </c>
      <c r="H5" s="36" t="s">
        <v>6</v>
      </c>
      <c r="I5" s="37" t="s">
        <v>4</v>
      </c>
      <c r="J5" s="37" t="s">
        <v>5</v>
      </c>
      <c r="K5" s="38" t="s">
        <v>6</v>
      </c>
      <c r="L5" s="29" t="s">
        <v>4</v>
      </c>
      <c r="M5" s="29" t="s">
        <v>5</v>
      </c>
      <c r="N5" s="30" t="s">
        <v>6</v>
      </c>
      <c r="O5" s="31" t="s">
        <v>4</v>
      </c>
      <c r="P5" s="31" t="s">
        <v>5</v>
      </c>
      <c r="Q5" s="32" t="s">
        <v>6</v>
      </c>
    </row>
    <row r="6" spans="1:17" ht="15" customHeight="1" x14ac:dyDescent="0.35">
      <c r="A6" s="63" t="s">
        <v>7</v>
      </c>
      <c r="B6" s="63"/>
      <c r="C6" s="63"/>
      <c r="D6" s="63"/>
      <c r="E6" s="64"/>
      <c r="F6" s="47">
        <v>13966</v>
      </c>
      <c r="G6" s="47">
        <v>64943</v>
      </c>
      <c r="H6" s="48">
        <v>41378725</v>
      </c>
      <c r="I6" s="47">
        <v>14758</v>
      </c>
      <c r="J6" s="47">
        <v>78398</v>
      </c>
      <c r="K6" s="48">
        <v>48474095</v>
      </c>
      <c r="L6" s="49">
        <f>I6-F6</f>
        <v>792</v>
      </c>
      <c r="M6" s="49">
        <f t="shared" ref="M6:N6" si="0">J6-G6</f>
        <v>13455</v>
      </c>
      <c r="N6" s="50">
        <f t="shared" si="0"/>
        <v>7095370</v>
      </c>
      <c r="O6" s="51">
        <f>L6/F6</f>
        <v>5.670915079478734E-2</v>
      </c>
      <c r="P6" s="51">
        <f>M6/J6</f>
        <v>0.1716242761294931</v>
      </c>
      <c r="Q6" s="51">
        <f>N6/K6</f>
        <v>0.14637447073534843</v>
      </c>
    </row>
    <row r="7" spans="1:17" ht="15" customHeight="1" x14ac:dyDescent="0.35">
      <c r="A7" s="2"/>
      <c r="B7" s="67" t="s">
        <v>8</v>
      </c>
      <c r="C7" s="67"/>
      <c r="D7" s="67"/>
      <c r="E7" s="68"/>
      <c r="F7" s="69">
        <v>8998</v>
      </c>
      <c r="G7" s="69">
        <v>42100</v>
      </c>
      <c r="H7" s="70">
        <v>27616860</v>
      </c>
      <c r="I7" s="69">
        <v>9260</v>
      </c>
      <c r="J7" s="69">
        <v>52853</v>
      </c>
      <c r="K7" s="70">
        <v>32830564</v>
      </c>
      <c r="L7" s="71">
        <f t="shared" ref="L7:L39" si="1">I7-F7</f>
        <v>262</v>
      </c>
      <c r="M7" s="71">
        <f t="shared" ref="M7:M39" si="2">J7-G7</f>
        <v>10753</v>
      </c>
      <c r="N7" s="72">
        <f t="shared" ref="N7:N39" si="3">K7-H7</f>
        <v>5213704</v>
      </c>
      <c r="O7" s="73">
        <f t="shared" ref="O7:O39" si="4">L7/F7</f>
        <v>2.9117581684818847E-2</v>
      </c>
      <c r="P7" s="73">
        <f t="shared" ref="P7:P39" si="5">M7/J7</f>
        <v>0.20345108130096684</v>
      </c>
      <c r="Q7" s="73">
        <f t="shared" ref="Q7:Q39" si="6">N7/K7</f>
        <v>0.1588064097832739</v>
      </c>
    </row>
    <row r="8" spans="1:17" ht="15" customHeight="1" x14ac:dyDescent="0.35">
      <c r="A8" s="2"/>
      <c r="B8" s="2"/>
      <c r="C8" s="28" t="s">
        <v>9</v>
      </c>
      <c r="D8" s="28"/>
      <c r="E8" s="46"/>
      <c r="F8" s="52">
        <v>8579</v>
      </c>
      <c r="G8" s="52">
        <v>21486</v>
      </c>
      <c r="H8" s="53">
        <v>7062673</v>
      </c>
      <c r="I8" s="52">
        <v>8905</v>
      </c>
      <c r="J8" s="52">
        <v>28420</v>
      </c>
      <c r="K8" s="53">
        <v>8507581</v>
      </c>
      <c r="L8" s="49">
        <f t="shared" si="1"/>
        <v>326</v>
      </c>
      <c r="M8" s="49">
        <f t="shared" si="2"/>
        <v>6934</v>
      </c>
      <c r="N8" s="50">
        <f t="shared" si="3"/>
        <v>1444908</v>
      </c>
      <c r="O8" s="51">
        <f t="shared" si="4"/>
        <v>3.7999766872595875E-2</v>
      </c>
      <c r="P8" s="51">
        <f t="shared" si="5"/>
        <v>0.24398311048557353</v>
      </c>
      <c r="Q8" s="51">
        <f t="shared" si="6"/>
        <v>0.16983770122200423</v>
      </c>
    </row>
    <row r="9" spans="1:17" ht="15" customHeight="1" x14ac:dyDescent="0.35">
      <c r="A9" s="2"/>
      <c r="B9" s="2"/>
      <c r="C9" s="2"/>
      <c r="D9" s="4" t="s">
        <v>10</v>
      </c>
      <c r="E9" s="45"/>
      <c r="F9" s="47">
        <v>16</v>
      </c>
      <c r="G9" s="47">
        <v>40</v>
      </c>
      <c r="H9" s="48">
        <v>7589</v>
      </c>
      <c r="I9" s="47">
        <v>1</v>
      </c>
      <c r="J9" s="47">
        <v>4</v>
      </c>
      <c r="K9" s="48">
        <v>1170</v>
      </c>
      <c r="L9" s="49">
        <f t="shared" si="1"/>
        <v>-15</v>
      </c>
      <c r="M9" s="49">
        <f t="shared" si="2"/>
        <v>-36</v>
      </c>
      <c r="N9" s="50">
        <f t="shared" si="3"/>
        <v>-6419</v>
      </c>
      <c r="O9" s="51">
        <f t="shared" si="4"/>
        <v>-0.9375</v>
      </c>
      <c r="P9" s="51">
        <f t="shared" si="5"/>
        <v>-9</v>
      </c>
      <c r="Q9" s="51">
        <f t="shared" si="6"/>
        <v>-5.4863247863247864</v>
      </c>
    </row>
    <row r="10" spans="1:17" ht="15" customHeight="1" x14ac:dyDescent="0.35">
      <c r="A10" s="2"/>
      <c r="B10" s="2"/>
      <c r="C10" s="2"/>
      <c r="D10" s="4" t="s">
        <v>11</v>
      </c>
      <c r="E10" s="45"/>
      <c r="F10" s="47">
        <v>176</v>
      </c>
      <c r="G10" s="47">
        <v>622</v>
      </c>
      <c r="H10" s="48">
        <v>88087</v>
      </c>
      <c r="I10" s="47">
        <v>165</v>
      </c>
      <c r="J10" s="47">
        <v>528</v>
      </c>
      <c r="K10" s="48">
        <v>74125</v>
      </c>
      <c r="L10" s="49">
        <f t="shared" si="1"/>
        <v>-11</v>
      </c>
      <c r="M10" s="49">
        <f t="shared" si="2"/>
        <v>-94</v>
      </c>
      <c r="N10" s="50">
        <f t="shared" si="3"/>
        <v>-13962</v>
      </c>
      <c r="O10" s="51">
        <f t="shared" si="4"/>
        <v>-6.25E-2</v>
      </c>
      <c r="P10" s="51">
        <f t="shared" si="5"/>
        <v>-0.17803030303030304</v>
      </c>
      <c r="Q10" s="51">
        <f t="shared" si="6"/>
        <v>-0.1883575042158516</v>
      </c>
    </row>
    <row r="11" spans="1:17" ht="15" customHeight="1" x14ac:dyDescent="0.35">
      <c r="A11" s="2"/>
      <c r="B11" s="2"/>
      <c r="C11" s="2"/>
      <c r="D11" s="4" t="s">
        <v>12</v>
      </c>
      <c r="E11" s="45"/>
      <c r="F11" s="47">
        <v>1</v>
      </c>
      <c r="G11" s="47">
        <v>4</v>
      </c>
      <c r="H11" s="48">
        <v>465</v>
      </c>
      <c r="I11" s="47">
        <v>1</v>
      </c>
      <c r="J11" s="47">
        <v>1</v>
      </c>
      <c r="K11" s="48">
        <v>279</v>
      </c>
      <c r="L11" s="49">
        <f t="shared" si="1"/>
        <v>0</v>
      </c>
      <c r="M11" s="49">
        <f t="shared" si="2"/>
        <v>-3</v>
      </c>
      <c r="N11" s="50">
        <f t="shared" si="3"/>
        <v>-186</v>
      </c>
      <c r="O11" s="51">
        <f t="shared" si="4"/>
        <v>0</v>
      </c>
      <c r="P11" s="51">
        <f t="shared" si="5"/>
        <v>-3</v>
      </c>
      <c r="Q11" s="51">
        <f t="shared" si="6"/>
        <v>-0.66666666666666663</v>
      </c>
    </row>
    <row r="12" spans="1:17" ht="15" customHeight="1" x14ac:dyDescent="0.35">
      <c r="A12" s="2"/>
      <c r="B12" s="2"/>
      <c r="C12" s="2"/>
      <c r="D12" s="4" t="s">
        <v>13</v>
      </c>
      <c r="E12" s="45"/>
      <c r="F12" s="47">
        <v>1158</v>
      </c>
      <c r="G12" s="47">
        <v>2725</v>
      </c>
      <c r="H12" s="48">
        <v>797551</v>
      </c>
      <c r="I12" s="47">
        <v>636</v>
      </c>
      <c r="J12" s="47">
        <v>1510</v>
      </c>
      <c r="K12" s="48">
        <v>428577</v>
      </c>
      <c r="L12" s="49">
        <f t="shared" si="1"/>
        <v>-522</v>
      </c>
      <c r="M12" s="49">
        <f t="shared" si="2"/>
        <v>-1215</v>
      </c>
      <c r="N12" s="50">
        <f t="shared" si="3"/>
        <v>-368974</v>
      </c>
      <c r="O12" s="51">
        <f t="shared" si="4"/>
        <v>-0.45077720207253885</v>
      </c>
      <c r="P12" s="51">
        <f t="shared" si="5"/>
        <v>-0.80463576158940397</v>
      </c>
      <c r="Q12" s="51">
        <f t="shared" si="6"/>
        <v>-0.86092814126749684</v>
      </c>
    </row>
    <row r="13" spans="1:17" ht="15" customHeight="1" x14ac:dyDescent="0.35">
      <c r="A13" s="2"/>
      <c r="B13" s="2"/>
      <c r="C13" s="2"/>
      <c r="D13" s="4" t="s">
        <v>14</v>
      </c>
      <c r="E13" s="45"/>
      <c r="F13" s="47">
        <v>7236</v>
      </c>
      <c r="G13" s="47">
        <v>18082</v>
      </c>
      <c r="H13" s="48">
        <v>6166807</v>
      </c>
      <c r="I13" s="47">
        <v>7249</v>
      </c>
      <c r="J13" s="47">
        <v>18515</v>
      </c>
      <c r="K13" s="48">
        <v>6545981</v>
      </c>
      <c r="L13" s="49">
        <f t="shared" si="1"/>
        <v>13</v>
      </c>
      <c r="M13" s="49">
        <f t="shared" si="2"/>
        <v>433</v>
      </c>
      <c r="N13" s="50">
        <f t="shared" si="3"/>
        <v>379174</v>
      </c>
      <c r="O13" s="51">
        <f t="shared" si="4"/>
        <v>1.7965726920950802E-3</v>
      </c>
      <c r="P13" s="51">
        <f t="shared" si="5"/>
        <v>2.3386443424250607E-2</v>
      </c>
      <c r="Q13" s="51">
        <f t="shared" si="6"/>
        <v>5.7924702195133168E-2</v>
      </c>
    </row>
    <row r="14" spans="1:17" ht="15" customHeight="1" x14ac:dyDescent="0.35">
      <c r="A14" s="2"/>
      <c r="B14" s="2"/>
      <c r="C14" s="2"/>
      <c r="D14" s="4" t="s">
        <v>15</v>
      </c>
      <c r="E14" s="45"/>
      <c r="F14" s="47"/>
      <c r="G14" s="47"/>
      <c r="H14" s="48"/>
      <c r="I14" s="47">
        <v>3416</v>
      </c>
      <c r="J14" s="47">
        <v>7862</v>
      </c>
      <c r="K14" s="48">
        <v>1457449</v>
      </c>
      <c r="L14" s="49">
        <f t="shared" si="1"/>
        <v>3416</v>
      </c>
      <c r="M14" s="49">
        <f t="shared" si="2"/>
        <v>7862</v>
      </c>
      <c r="N14" s="50">
        <f t="shared" si="3"/>
        <v>1457449</v>
      </c>
      <c r="O14" s="51"/>
      <c r="P14" s="51">
        <f t="shared" si="5"/>
        <v>1</v>
      </c>
      <c r="Q14" s="51">
        <f t="shared" si="6"/>
        <v>1</v>
      </c>
    </row>
    <row r="15" spans="1:17" ht="15" customHeight="1" x14ac:dyDescent="0.35">
      <c r="A15" s="2"/>
      <c r="B15" s="2"/>
      <c r="C15" s="2"/>
      <c r="D15" s="4" t="s">
        <v>16</v>
      </c>
      <c r="E15" s="45"/>
      <c r="F15" s="47">
        <v>8</v>
      </c>
      <c r="G15" s="47">
        <v>13</v>
      </c>
      <c r="H15" s="48">
        <v>2174</v>
      </c>
      <c r="I15" s="47"/>
      <c r="J15" s="47"/>
      <c r="K15" s="48"/>
      <c r="L15" s="49">
        <f t="shared" si="1"/>
        <v>-8</v>
      </c>
      <c r="M15" s="49">
        <f t="shared" si="2"/>
        <v>-13</v>
      </c>
      <c r="N15" s="50">
        <f t="shared" si="3"/>
        <v>-2174</v>
      </c>
      <c r="O15" s="51"/>
      <c r="P15" s="51"/>
      <c r="Q15" s="51"/>
    </row>
    <row r="16" spans="1:17" ht="15" customHeight="1" x14ac:dyDescent="0.35">
      <c r="A16" s="2"/>
      <c r="B16" s="2"/>
      <c r="C16" s="28" t="s">
        <v>17</v>
      </c>
      <c r="D16" s="28"/>
      <c r="E16" s="46"/>
      <c r="F16" s="52">
        <v>3909</v>
      </c>
      <c r="G16" s="52">
        <v>16890</v>
      </c>
      <c r="H16" s="53">
        <v>16580748</v>
      </c>
      <c r="I16" s="52">
        <v>5303</v>
      </c>
      <c r="J16" s="52">
        <v>21537</v>
      </c>
      <c r="K16" s="53">
        <v>20890125</v>
      </c>
      <c r="L16" s="49">
        <f t="shared" si="1"/>
        <v>1394</v>
      </c>
      <c r="M16" s="49">
        <f t="shared" si="2"/>
        <v>4647</v>
      </c>
      <c r="N16" s="50">
        <f t="shared" si="3"/>
        <v>4309377</v>
      </c>
      <c r="O16" s="51">
        <f t="shared" si="4"/>
        <v>0.35661294448708108</v>
      </c>
      <c r="P16" s="51">
        <f t="shared" si="5"/>
        <v>0.21576821284301434</v>
      </c>
      <c r="Q16" s="51">
        <f t="shared" si="6"/>
        <v>0.20628775557829357</v>
      </c>
    </row>
    <row r="17" spans="1:17" ht="15" customHeight="1" x14ac:dyDescent="0.35">
      <c r="A17" s="2"/>
      <c r="B17" s="2"/>
      <c r="C17" s="2"/>
      <c r="D17" s="4" t="s">
        <v>18</v>
      </c>
      <c r="E17" s="45"/>
      <c r="F17" s="47">
        <v>726</v>
      </c>
      <c r="G17" s="47">
        <v>1947</v>
      </c>
      <c r="H17" s="48">
        <v>1044293</v>
      </c>
      <c r="I17" s="47">
        <v>746</v>
      </c>
      <c r="J17" s="47">
        <v>1957</v>
      </c>
      <c r="K17" s="48">
        <v>1106551</v>
      </c>
      <c r="L17" s="49">
        <f t="shared" si="1"/>
        <v>20</v>
      </c>
      <c r="M17" s="49">
        <f t="shared" si="2"/>
        <v>10</v>
      </c>
      <c r="N17" s="50">
        <f t="shared" si="3"/>
        <v>62258</v>
      </c>
      <c r="O17" s="51">
        <f t="shared" si="4"/>
        <v>2.7548209366391185E-2</v>
      </c>
      <c r="P17" s="51">
        <f t="shared" si="5"/>
        <v>5.1098620337250893E-3</v>
      </c>
      <c r="Q17" s="51">
        <f t="shared" si="6"/>
        <v>5.6263109427400995E-2</v>
      </c>
    </row>
    <row r="18" spans="1:17" ht="15" customHeight="1" x14ac:dyDescent="0.35">
      <c r="A18" s="2"/>
      <c r="B18" s="2"/>
      <c r="C18" s="2"/>
      <c r="D18" s="4" t="s">
        <v>19</v>
      </c>
      <c r="E18" s="45"/>
      <c r="F18" s="47">
        <v>19</v>
      </c>
      <c r="G18" s="47">
        <v>40</v>
      </c>
      <c r="H18" s="48">
        <v>12495</v>
      </c>
      <c r="I18" s="47">
        <v>17</v>
      </c>
      <c r="J18" s="47">
        <v>37</v>
      </c>
      <c r="K18" s="48">
        <v>14277</v>
      </c>
      <c r="L18" s="49">
        <f t="shared" si="1"/>
        <v>-2</v>
      </c>
      <c r="M18" s="49">
        <f t="shared" si="2"/>
        <v>-3</v>
      </c>
      <c r="N18" s="50">
        <f t="shared" si="3"/>
        <v>1782</v>
      </c>
      <c r="O18" s="51">
        <f t="shared" si="4"/>
        <v>-0.10526315789473684</v>
      </c>
      <c r="P18" s="51">
        <f t="shared" si="5"/>
        <v>-8.1081081081081086E-2</v>
      </c>
      <c r="Q18" s="51">
        <f t="shared" si="6"/>
        <v>0.12481613784408489</v>
      </c>
    </row>
    <row r="19" spans="1:17" ht="15" customHeight="1" x14ac:dyDescent="0.35">
      <c r="A19" s="2"/>
      <c r="B19" s="2"/>
      <c r="C19" s="2"/>
      <c r="D19" s="4" t="s">
        <v>20</v>
      </c>
      <c r="E19" s="45"/>
      <c r="F19" s="47"/>
      <c r="G19" s="47"/>
      <c r="H19" s="48"/>
      <c r="I19" s="47">
        <v>9</v>
      </c>
      <c r="J19" s="47">
        <v>9</v>
      </c>
      <c r="K19" s="48">
        <v>11300</v>
      </c>
      <c r="L19" s="49">
        <f t="shared" si="1"/>
        <v>9</v>
      </c>
      <c r="M19" s="49">
        <f t="shared" si="2"/>
        <v>9</v>
      </c>
      <c r="N19" s="50">
        <f t="shared" si="3"/>
        <v>11300</v>
      </c>
      <c r="O19" s="51" t="e">
        <f t="shared" si="4"/>
        <v>#DIV/0!</v>
      </c>
      <c r="P19" s="51">
        <f t="shared" si="5"/>
        <v>1</v>
      </c>
      <c r="Q19" s="51">
        <f t="shared" si="6"/>
        <v>1</v>
      </c>
    </row>
    <row r="20" spans="1:17" ht="15" customHeight="1" x14ac:dyDescent="0.35">
      <c r="A20" s="2"/>
      <c r="B20" s="2"/>
      <c r="C20" s="2"/>
      <c r="D20" s="4" t="s">
        <v>21</v>
      </c>
      <c r="E20" s="45"/>
      <c r="F20" s="47">
        <v>5</v>
      </c>
      <c r="G20" s="47">
        <v>5</v>
      </c>
      <c r="H20" s="48">
        <v>8335</v>
      </c>
      <c r="I20" s="47">
        <v>9</v>
      </c>
      <c r="J20" s="47">
        <v>22</v>
      </c>
      <c r="K20" s="48">
        <v>36669</v>
      </c>
      <c r="L20" s="49">
        <f t="shared" si="1"/>
        <v>4</v>
      </c>
      <c r="M20" s="49">
        <f t="shared" si="2"/>
        <v>17</v>
      </c>
      <c r="N20" s="50">
        <f t="shared" si="3"/>
        <v>28334</v>
      </c>
      <c r="O20" s="51">
        <f t="shared" si="4"/>
        <v>0.8</v>
      </c>
      <c r="P20" s="51">
        <f t="shared" si="5"/>
        <v>0.77272727272727271</v>
      </c>
      <c r="Q20" s="51">
        <f t="shared" si="6"/>
        <v>0.77269628296381143</v>
      </c>
    </row>
    <row r="21" spans="1:17" ht="15" customHeight="1" x14ac:dyDescent="0.35">
      <c r="A21" s="2"/>
      <c r="B21" s="2"/>
      <c r="C21" s="2"/>
      <c r="D21" s="4" t="s">
        <v>22</v>
      </c>
      <c r="E21" s="45"/>
      <c r="F21" s="47">
        <v>335</v>
      </c>
      <c r="G21" s="47">
        <v>632</v>
      </c>
      <c r="H21" s="48">
        <v>158250</v>
      </c>
      <c r="I21" s="47">
        <v>456</v>
      </c>
      <c r="J21" s="47">
        <v>740</v>
      </c>
      <c r="K21" s="48">
        <v>316417</v>
      </c>
      <c r="L21" s="49">
        <f t="shared" si="1"/>
        <v>121</v>
      </c>
      <c r="M21" s="49">
        <f t="shared" si="2"/>
        <v>108</v>
      </c>
      <c r="N21" s="50">
        <f t="shared" si="3"/>
        <v>158167</v>
      </c>
      <c r="O21" s="51">
        <f t="shared" si="4"/>
        <v>0.36119402985074628</v>
      </c>
      <c r="P21" s="51">
        <f t="shared" si="5"/>
        <v>0.14594594594594595</v>
      </c>
      <c r="Q21" s="51">
        <f t="shared" si="6"/>
        <v>0.49986884396223968</v>
      </c>
    </row>
    <row r="22" spans="1:17" ht="15" customHeight="1" x14ac:dyDescent="0.35">
      <c r="A22" s="2"/>
      <c r="B22" s="2"/>
      <c r="C22" s="2"/>
      <c r="D22" s="4" t="s">
        <v>23</v>
      </c>
      <c r="E22" s="45"/>
      <c r="F22" s="47">
        <v>445</v>
      </c>
      <c r="G22" s="47">
        <v>1168</v>
      </c>
      <c r="H22" s="48">
        <v>253700</v>
      </c>
      <c r="I22" s="47">
        <v>2262</v>
      </c>
      <c r="J22" s="47">
        <v>2956</v>
      </c>
      <c r="K22" s="48">
        <v>1282331</v>
      </c>
      <c r="L22" s="49">
        <f t="shared" si="1"/>
        <v>1817</v>
      </c>
      <c r="M22" s="49">
        <f t="shared" si="2"/>
        <v>1788</v>
      </c>
      <c r="N22" s="50">
        <f t="shared" si="3"/>
        <v>1028631</v>
      </c>
      <c r="O22" s="51">
        <f t="shared" si="4"/>
        <v>4.0831460674157301</v>
      </c>
      <c r="P22" s="51">
        <f t="shared" si="5"/>
        <v>0.60487144790257108</v>
      </c>
      <c r="Q22" s="51">
        <f t="shared" si="6"/>
        <v>0.80215716534966397</v>
      </c>
    </row>
    <row r="23" spans="1:17" ht="15" customHeight="1" x14ac:dyDescent="0.35">
      <c r="A23" s="2"/>
      <c r="B23" s="2"/>
      <c r="C23" s="2"/>
      <c r="D23" s="4" t="s">
        <v>24</v>
      </c>
      <c r="E23" s="45"/>
      <c r="F23" s="47">
        <v>174</v>
      </c>
      <c r="G23" s="47">
        <v>409</v>
      </c>
      <c r="H23" s="48">
        <v>78318</v>
      </c>
      <c r="I23" s="47">
        <v>1</v>
      </c>
      <c r="J23" s="47">
        <v>1</v>
      </c>
      <c r="K23" s="48">
        <v>150</v>
      </c>
      <c r="L23" s="49">
        <f t="shared" si="1"/>
        <v>-173</v>
      </c>
      <c r="M23" s="49">
        <f t="shared" si="2"/>
        <v>-408</v>
      </c>
      <c r="N23" s="50">
        <f t="shared" si="3"/>
        <v>-78168</v>
      </c>
      <c r="O23" s="51"/>
      <c r="P23" s="51"/>
      <c r="Q23" s="51"/>
    </row>
    <row r="24" spans="1:17" ht="15" customHeight="1" x14ac:dyDescent="0.35">
      <c r="A24" s="2"/>
      <c r="B24" s="2"/>
      <c r="C24" s="2"/>
      <c r="D24" s="4" t="s">
        <v>25</v>
      </c>
      <c r="E24" s="45"/>
      <c r="F24" s="47">
        <v>31</v>
      </c>
      <c r="G24" s="47">
        <v>73</v>
      </c>
      <c r="H24" s="48">
        <v>39911</v>
      </c>
      <c r="I24" s="47">
        <v>2753</v>
      </c>
      <c r="J24" s="47">
        <v>2787</v>
      </c>
      <c r="K24" s="48">
        <v>1959267</v>
      </c>
      <c r="L24" s="49">
        <f t="shared" si="1"/>
        <v>2722</v>
      </c>
      <c r="M24" s="49">
        <f t="shared" si="2"/>
        <v>2714</v>
      </c>
      <c r="N24" s="50">
        <f t="shared" si="3"/>
        <v>1919356</v>
      </c>
      <c r="O24" s="51">
        <f t="shared" si="4"/>
        <v>87.806451612903231</v>
      </c>
      <c r="P24" s="51">
        <f t="shared" si="5"/>
        <v>0.97380696088984575</v>
      </c>
      <c r="Q24" s="51">
        <f t="shared" si="6"/>
        <v>0.97962962679410204</v>
      </c>
    </row>
    <row r="25" spans="1:17" ht="15" customHeight="1" x14ac:dyDescent="0.35">
      <c r="A25" s="2"/>
      <c r="B25" s="2"/>
      <c r="C25" s="2"/>
      <c r="D25" s="4" t="s">
        <v>26</v>
      </c>
      <c r="E25" s="45"/>
      <c r="F25" s="47">
        <v>3508</v>
      </c>
      <c r="G25" s="47">
        <v>8960</v>
      </c>
      <c r="H25" s="48">
        <v>13142420</v>
      </c>
      <c r="I25" s="47">
        <v>3767</v>
      </c>
      <c r="J25" s="47">
        <v>9622</v>
      </c>
      <c r="K25" s="48">
        <v>14372376</v>
      </c>
      <c r="L25" s="49">
        <f t="shared" si="1"/>
        <v>259</v>
      </c>
      <c r="M25" s="49">
        <f t="shared" si="2"/>
        <v>662</v>
      </c>
      <c r="N25" s="50">
        <f t="shared" si="3"/>
        <v>1229956</v>
      </c>
      <c r="O25" s="51">
        <f t="shared" si="4"/>
        <v>7.3831242873432151E-2</v>
      </c>
      <c r="P25" s="51">
        <f t="shared" si="5"/>
        <v>6.8800665142382048E-2</v>
      </c>
      <c r="Q25" s="51">
        <f t="shared" si="6"/>
        <v>8.5577777814886E-2</v>
      </c>
    </row>
    <row r="26" spans="1:17" ht="15" customHeight="1" x14ac:dyDescent="0.35">
      <c r="A26" s="2"/>
      <c r="B26" s="2"/>
      <c r="C26" s="2"/>
      <c r="D26" s="4" t="s">
        <v>27</v>
      </c>
      <c r="E26" s="45"/>
      <c r="F26" s="47">
        <v>793</v>
      </c>
      <c r="G26" s="47">
        <v>2003</v>
      </c>
      <c r="H26" s="48">
        <v>404666</v>
      </c>
      <c r="I26" s="47">
        <v>723</v>
      </c>
      <c r="J26" s="47">
        <v>1904</v>
      </c>
      <c r="K26" s="48">
        <v>461067</v>
      </c>
      <c r="L26" s="49">
        <f t="shared" si="1"/>
        <v>-70</v>
      </c>
      <c r="M26" s="49">
        <f t="shared" si="2"/>
        <v>-99</v>
      </c>
      <c r="N26" s="50">
        <f t="shared" si="3"/>
        <v>56401</v>
      </c>
      <c r="O26" s="51">
        <f t="shared" si="4"/>
        <v>-8.8272383354350573E-2</v>
      </c>
      <c r="P26" s="51">
        <f t="shared" si="5"/>
        <v>-5.1995798319327734E-2</v>
      </c>
      <c r="Q26" s="51">
        <f t="shared" si="6"/>
        <v>0.12232712382365253</v>
      </c>
    </row>
    <row r="27" spans="1:17" ht="15" customHeight="1" x14ac:dyDescent="0.35">
      <c r="A27" s="2"/>
      <c r="B27" s="2"/>
      <c r="C27" s="2"/>
      <c r="D27" s="4" t="s">
        <v>28</v>
      </c>
      <c r="E27" s="45"/>
      <c r="F27" s="47">
        <v>654</v>
      </c>
      <c r="G27" s="47">
        <v>1653</v>
      </c>
      <c r="H27" s="48">
        <v>1438360</v>
      </c>
      <c r="I27" s="47">
        <v>559</v>
      </c>
      <c r="J27" s="47">
        <v>1502</v>
      </c>
      <c r="K27" s="48">
        <v>1329720</v>
      </c>
      <c r="L27" s="49">
        <f t="shared" si="1"/>
        <v>-95</v>
      </c>
      <c r="M27" s="49">
        <f t="shared" si="2"/>
        <v>-151</v>
      </c>
      <c r="N27" s="50">
        <f t="shared" si="3"/>
        <v>-108640</v>
      </c>
      <c r="O27" s="51">
        <f t="shared" si="4"/>
        <v>-0.14525993883792049</v>
      </c>
      <c r="P27" s="51">
        <f t="shared" si="5"/>
        <v>-0.10053262316910785</v>
      </c>
      <c r="Q27" s="51">
        <f t="shared" si="6"/>
        <v>-8.1701410823331225E-2</v>
      </c>
    </row>
    <row r="28" spans="1:17" s="62" customFormat="1" ht="15" customHeight="1" x14ac:dyDescent="0.35">
      <c r="A28" s="61"/>
      <c r="B28" s="61"/>
      <c r="C28" s="28" t="s">
        <v>29</v>
      </c>
      <c r="D28" s="28"/>
      <c r="E28" s="46"/>
      <c r="F28" s="52">
        <v>629</v>
      </c>
      <c r="G28" s="52">
        <v>2364</v>
      </c>
      <c r="H28" s="53">
        <v>3374385</v>
      </c>
      <c r="I28" s="52">
        <v>478</v>
      </c>
      <c r="J28" s="52">
        <v>1894</v>
      </c>
      <c r="K28" s="53">
        <v>2690528</v>
      </c>
      <c r="L28" s="58">
        <f t="shared" si="1"/>
        <v>-151</v>
      </c>
      <c r="M28" s="58">
        <f t="shared" si="2"/>
        <v>-470</v>
      </c>
      <c r="N28" s="59">
        <f t="shared" si="3"/>
        <v>-683857</v>
      </c>
      <c r="O28" s="60">
        <f t="shared" si="4"/>
        <v>-0.24006359300476948</v>
      </c>
      <c r="P28" s="60">
        <f t="shared" si="5"/>
        <v>-0.24815205913410771</v>
      </c>
      <c r="Q28" s="60">
        <f t="shared" si="6"/>
        <v>-0.25417204355427636</v>
      </c>
    </row>
    <row r="29" spans="1:17" ht="15" customHeight="1" x14ac:dyDescent="0.35">
      <c r="A29" s="2"/>
      <c r="B29" s="2"/>
      <c r="C29" s="2"/>
      <c r="D29" s="4" t="s">
        <v>30</v>
      </c>
      <c r="E29" s="45"/>
      <c r="F29" s="47">
        <v>593</v>
      </c>
      <c r="G29" s="47">
        <v>1267</v>
      </c>
      <c r="H29" s="48">
        <v>1526120</v>
      </c>
      <c r="I29" s="47">
        <v>441</v>
      </c>
      <c r="J29" s="47">
        <v>1028</v>
      </c>
      <c r="K29" s="48">
        <v>1148353</v>
      </c>
      <c r="L29" s="49">
        <f t="shared" si="1"/>
        <v>-152</v>
      </c>
      <c r="M29" s="49">
        <f t="shared" si="2"/>
        <v>-239</v>
      </c>
      <c r="N29" s="50">
        <f t="shared" si="3"/>
        <v>-377767</v>
      </c>
      <c r="O29" s="51">
        <f t="shared" si="4"/>
        <v>-0.25632377740303541</v>
      </c>
      <c r="P29" s="51">
        <f t="shared" si="5"/>
        <v>-0.23249027237354086</v>
      </c>
      <c r="Q29" s="51">
        <f t="shared" si="6"/>
        <v>-0.32896417739144673</v>
      </c>
    </row>
    <row r="30" spans="1:17" ht="15" customHeight="1" x14ac:dyDescent="0.35">
      <c r="A30" s="2"/>
      <c r="B30" s="2"/>
      <c r="C30" s="2"/>
      <c r="D30" s="4" t="s">
        <v>31</v>
      </c>
      <c r="E30" s="45"/>
      <c r="F30" s="47">
        <v>504</v>
      </c>
      <c r="G30" s="47">
        <v>1070</v>
      </c>
      <c r="H30" s="48">
        <v>1727955</v>
      </c>
      <c r="I30" s="47">
        <v>346</v>
      </c>
      <c r="J30" s="47">
        <v>810</v>
      </c>
      <c r="K30" s="48">
        <v>1317042</v>
      </c>
      <c r="L30" s="49">
        <f t="shared" si="1"/>
        <v>-158</v>
      </c>
      <c r="M30" s="49">
        <f t="shared" si="2"/>
        <v>-260</v>
      </c>
      <c r="N30" s="50">
        <f t="shared" si="3"/>
        <v>-410913</v>
      </c>
      <c r="O30" s="51">
        <f t="shared" si="4"/>
        <v>-0.31349206349206349</v>
      </c>
      <c r="P30" s="51">
        <f t="shared" si="5"/>
        <v>-0.32098765432098764</v>
      </c>
      <c r="Q30" s="51">
        <f t="shared" si="6"/>
        <v>-0.31199688392625291</v>
      </c>
    </row>
    <row r="31" spans="1:17" ht="15" customHeight="1" x14ac:dyDescent="0.35">
      <c r="A31" s="2"/>
      <c r="B31" s="2"/>
      <c r="C31" s="2"/>
      <c r="D31" s="4" t="s">
        <v>32</v>
      </c>
      <c r="E31" s="45"/>
      <c r="F31" s="47">
        <v>7</v>
      </c>
      <c r="G31" s="47">
        <v>19</v>
      </c>
      <c r="H31" s="48">
        <v>93581</v>
      </c>
      <c r="I31" s="47">
        <v>16</v>
      </c>
      <c r="J31" s="47">
        <v>42</v>
      </c>
      <c r="K31" s="48">
        <v>172820</v>
      </c>
      <c r="L31" s="49">
        <f t="shared" si="1"/>
        <v>9</v>
      </c>
      <c r="M31" s="49">
        <f t="shared" si="2"/>
        <v>23</v>
      </c>
      <c r="N31" s="50">
        <f t="shared" si="3"/>
        <v>79239</v>
      </c>
      <c r="O31" s="51">
        <f t="shared" si="4"/>
        <v>1.2857142857142858</v>
      </c>
      <c r="P31" s="51">
        <f t="shared" si="5"/>
        <v>0.54761904761904767</v>
      </c>
      <c r="Q31" s="51">
        <f t="shared" si="6"/>
        <v>0.45850595995833815</v>
      </c>
    </row>
    <row r="32" spans="1:17" ht="15" customHeight="1" x14ac:dyDescent="0.35">
      <c r="A32" s="2"/>
      <c r="B32" s="2"/>
      <c r="C32" s="2"/>
      <c r="D32" s="4" t="s">
        <v>33</v>
      </c>
      <c r="E32" s="45"/>
      <c r="F32" s="47">
        <v>3</v>
      </c>
      <c r="G32" s="47">
        <v>8</v>
      </c>
      <c r="H32" s="48">
        <v>26729</v>
      </c>
      <c r="I32" s="47">
        <v>4</v>
      </c>
      <c r="J32" s="47">
        <v>14</v>
      </c>
      <c r="K32" s="48">
        <v>52313</v>
      </c>
      <c r="L32" s="49">
        <f t="shared" si="1"/>
        <v>1</v>
      </c>
      <c r="M32" s="49">
        <f t="shared" si="2"/>
        <v>6</v>
      </c>
      <c r="N32" s="50">
        <f t="shared" si="3"/>
        <v>25584</v>
      </c>
      <c r="O32" s="51">
        <f t="shared" si="4"/>
        <v>0.33333333333333331</v>
      </c>
      <c r="P32" s="51">
        <f t="shared" si="5"/>
        <v>0.42857142857142855</v>
      </c>
      <c r="Q32" s="51">
        <f t="shared" si="6"/>
        <v>0.48905625752680976</v>
      </c>
    </row>
    <row r="33" spans="1:17" s="62" customFormat="1" ht="15" customHeight="1" x14ac:dyDescent="0.35">
      <c r="A33" s="61"/>
      <c r="B33" s="61"/>
      <c r="C33" s="28" t="s">
        <v>34</v>
      </c>
      <c r="D33" s="28"/>
      <c r="E33" s="46"/>
      <c r="F33" s="52">
        <v>484</v>
      </c>
      <c r="G33" s="52">
        <v>912</v>
      </c>
      <c r="H33" s="53">
        <v>360005</v>
      </c>
      <c r="I33" s="52">
        <v>449</v>
      </c>
      <c r="J33" s="52">
        <v>550</v>
      </c>
      <c r="K33" s="53">
        <v>422231</v>
      </c>
      <c r="L33" s="58">
        <f t="shared" si="1"/>
        <v>-35</v>
      </c>
      <c r="M33" s="58">
        <f t="shared" si="2"/>
        <v>-362</v>
      </c>
      <c r="N33" s="59">
        <f t="shared" si="3"/>
        <v>62226</v>
      </c>
      <c r="O33" s="60">
        <f t="shared" si="4"/>
        <v>-7.2314049586776855E-2</v>
      </c>
      <c r="P33" s="60">
        <f t="shared" si="5"/>
        <v>-0.6581818181818182</v>
      </c>
      <c r="Q33" s="60">
        <f t="shared" si="6"/>
        <v>0.14737430458682568</v>
      </c>
    </row>
    <row r="34" spans="1:17" ht="15" customHeight="1" x14ac:dyDescent="0.35">
      <c r="A34" s="2"/>
      <c r="B34" s="2"/>
      <c r="C34" s="2"/>
      <c r="D34" s="4" t="s">
        <v>35</v>
      </c>
      <c r="E34" s="45"/>
      <c r="F34" s="47">
        <v>473</v>
      </c>
      <c r="G34" s="47">
        <v>833</v>
      </c>
      <c r="H34" s="48">
        <v>319588</v>
      </c>
      <c r="I34" s="47">
        <v>386</v>
      </c>
      <c r="J34" s="47">
        <v>445</v>
      </c>
      <c r="K34" s="48">
        <v>374381</v>
      </c>
      <c r="L34" s="49">
        <f t="shared" si="1"/>
        <v>-87</v>
      </c>
      <c r="M34" s="49">
        <f t="shared" si="2"/>
        <v>-388</v>
      </c>
      <c r="N34" s="50">
        <f t="shared" si="3"/>
        <v>54793</v>
      </c>
      <c r="O34" s="51">
        <f t="shared" si="4"/>
        <v>-0.1839323467230444</v>
      </c>
      <c r="P34" s="51">
        <f t="shared" si="5"/>
        <v>-0.87191011235955052</v>
      </c>
      <c r="Q34" s="51">
        <f t="shared" si="6"/>
        <v>0.14635625205338945</v>
      </c>
    </row>
    <row r="35" spans="1:17" ht="15" customHeight="1" x14ac:dyDescent="0.35">
      <c r="A35" s="2"/>
      <c r="B35" s="2"/>
      <c r="C35" s="2"/>
      <c r="D35" s="4" t="s">
        <v>36</v>
      </c>
      <c r="E35" s="45"/>
      <c r="F35" s="47">
        <v>8</v>
      </c>
      <c r="G35" s="47">
        <v>13</v>
      </c>
      <c r="H35" s="48">
        <v>18417</v>
      </c>
      <c r="I35" s="47">
        <v>47</v>
      </c>
      <c r="J35" s="47">
        <v>65</v>
      </c>
      <c r="K35" s="48">
        <v>23850</v>
      </c>
      <c r="L35" s="49">
        <f t="shared" si="1"/>
        <v>39</v>
      </c>
      <c r="M35" s="49">
        <f t="shared" si="2"/>
        <v>52</v>
      </c>
      <c r="N35" s="50">
        <f t="shared" si="3"/>
        <v>5433</v>
      </c>
      <c r="O35" s="51">
        <f t="shared" si="4"/>
        <v>4.875</v>
      </c>
      <c r="P35" s="51">
        <f t="shared" si="5"/>
        <v>0.8</v>
      </c>
      <c r="Q35" s="51">
        <f t="shared" si="6"/>
        <v>0.22779874213836479</v>
      </c>
    </row>
    <row r="36" spans="1:17" ht="15" customHeight="1" x14ac:dyDescent="0.35">
      <c r="A36" s="2"/>
      <c r="B36" s="2"/>
      <c r="C36" s="2"/>
      <c r="D36" s="4" t="s">
        <v>37</v>
      </c>
      <c r="E36" s="45"/>
      <c r="F36" s="47">
        <v>23</v>
      </c>
      <c r="G36" s="47">
        <v>66</v>
      </c>
      <c r="H36" s="48">
        <v>22000</v>
      </c>
      <c r="I36" s="47">
        <v>20</v>
      </c>
      <c r="J36" s="47">
        <v>40</v>
      </c>
      <c r="K36" s="48">
        <v>24000</v>
      </c>
      <c r="L36" s="49">
        <f t="shared" si="1"/>
        <v>-3</v>
      </c>
      <c r="M36" s="49">
        <f t="shared" si="2"/>
        <v>-26</v>
      </c>
      <c r="N36" s="50">
        <f t="shared" si="3"/>
        <v>2000</v>
      </c>
      <c r="O36" s="51">
        <f t="shared" si="4"/>
        <v>-0.13043478260869565</v>
      </c>
      <c r="P36" s="51">
        <f t="shared" si="5"/>
        <v>-0.65</v>
      </c>
      <c r="Q36" s="51">
        <f t="shared" si="6"/>
        <v>8.3333333333333329E-2</v>
      </c>
    </row>
    <row r="37" spans="1:17" s="62" customFormat="1" ht="15" customHeight="1" x14ac:dyDescent="0.35">
      <c r="A37" s="61"/>
      <c r="B37" s="61"/>
      <c r="C37" s="28" t="s">
        <v>38</v>
      </c>
      <c r="D37" s="28"/>
      <c r="E37" s="46"/>
      <c r="F37" s="52">
        <v>94</v>
      </c>
      <c r="G37" s="52">
        <v>448</v>
      </c>
      <c r="H37" s="53">
        <v>239049</v>
      </c>
      <c r="I37" s="52">
        <v>86</v>
      </c>
      <c r="J37" s="52">
        <v>452</v>
      </c>
      <c r="K37" s="53">
        <v>320099</v>
      </c>
      <c r="L37" s="58">
        <f t="shared" si="1"/>
        <v>-8</v>
      </c>
      <c r="M37" s="58">
        <f t="shared" si="2"/>
        <v>4</v>
      </c>
      <c r="N37" s="59">
        <f t="shared" si="3"/>
        <v>81050</v>
      </c>
      <c r="O37" s="60">
        <f t="shared" si="4"/>
        <v>-8.5106382978723402E-2</v>
      </c>
      <c r="P37" s="60">
        <f t="shared" si="5"/>
        <v>8.8495575221238937E-3</v>
      </c>
      <c r="Q37" s="60">
        <f t="shared" si="6"/>
        <v>0.25320291534806422</v>
      </c>
    </row>
    <row r="38" spans="1:17" ht="15" customHeight="1" x14ac:dyDescent="0.35">
      <c r="A38" s="2"/>
      <c r="B38" s="2"/>
      <c r="C38" s="2"/>
      <c r="D38" s="4" t="s">
        <v>39</v>
      </c>
      <c r="E38" s="45"/>
      <c r="F38" s="47">
        <v>94</v>
      </c>
      <c r="G38" s="47">
        <v>224</v>
      </c>
      <c r="H38" s="48">
        <v>179260</v>
      </c>
      <c r="I38" s="47">
        <v>86</v>
      </c>
      <c r="J38" s="47">
        <v>226</v>
      </c>
      <c r="K38" s="48">
        <v>240052</v>
      </c>
      <c r="L38" s="49">
        <f t="shared" si="1"/>
        <v>-8</v>
      </c>
      <c r="M38" s="49">
        <f t="shared" si="2"/>
        <v>2</v>
      </c>
      <c r="N38" s="50">
        <f t="shared" si="3"/>
        <v>60792</v>
      </c>
      <c r="O38" s="51">
        <f t="shared" si="4"/>
        <v>-8.5106382978723402E-2</v>
      </c>
      <c r="P38" s="51">
        <f t="shared" si="5"/>
        <v>8.8495575221238937E-3</v>
      </c>
      <c r="Q38" s="51">
        <f t="shared" si="6"/>
        <v>0.2532451302217853</v>
      </c>
    </row>
    <row r="39" spans="1:17" ht="15" customHeight="1" x14ac:dyDescent="0.35">
      <c r="A39" s="2"/>
      <c r="B39" s="2"/>
      <c r="C39" s="2"/>
      <c r="D39" s="4" t="s">
        <v>40</v>
      </c>
      <c r="E39" s="45"/>
      <c r="F39" s="47">
        <v>94</v>
      </c>
      <c r="G39" s="47">
        <v>224</v>
      </c>
      <c r="H39" s="48">
        <v>59789</v>
      </c>
      <c r="I39" s="47">
        <v>86</v>
      </c>
      <c r="J39" s="47">
        <v>226</v>
      </c>
      <c r="K39" s="48">
        <v>80047</v>
      </c>
      <c r="L39" s="49">
        <f t="shared" si="1"/>
        <v>-8</v>
      </c>
      <c r="M39" s="49">
        <f t="shared" si="2"/>
        <v>2</v>
      </c>
      <c r="N39" s="50">
        <f t="shared" si="3"/>
        <v>20258</v>
      </c>
      <c r="O39" s="51">
        <f t="shared" si="4"/>
        <v>-8.5106382978723402E-2</v>
      </c>
      <c r="P39" s="51">
        <f t="shared" si="5"/>
        <v>8.8495575221238937E-3</v>
      </c>
      <c r="Q39" s="51">
        <f t="shared" si="6"/>
        <v>0.2530763176633728</v>
      </c>
    </row>
    <row r="40" spans="1:17" ht="15" customHeight="1" x14ac:dyDescent="0.35">
      <c r="A40" s="39"/>
      <c r="B40" s="39"/>
      <c r="C40" s="39"/>
      <c r="D40" s="39"/>
      <c r="E40" s="39"/>
      <c r="F40" s="40"/>
      <c r="G40" s="40"/>
      <c r="H40" s="41"/>
      <c r="I40" s="40"/>
      <c r="J40" s="40"/>
      <c r="K40" s="41"/>
      <c r="L40" s="21"/>
      <c r="M40" s="21"/>
      <c r="N40" s="24"/>
      <c r="O40" s="23"/>
      <c r="P40" s="23"/>
      <c r="Q40" s="23"/>
    </row>
    <row r="41" spans="1:17" s="80" customFormat="1" ht="15" customHeight="1" x14ac:dyDescent="0.35">
      <c r="A41" s="79"/>
      <c r="B41" s="79"/>
      <c r="C41" s="79"/>
      <c r="D41" s="79"/>
      <c r="E41" s="79"/>
      <c r="F41" s="40"/>
      <c r="G41" s="40"/>
      <c r="H41" s="41"/>
      <c r="I41" s="40"/>
      <c r="J41" s="40"/>
      <c r="K41" s="41"/>
      <c r="L41" s="42"/>
      <c r="M41" s="42"/>
      <c r="N41" s="43"/>
      <c r="O41" s="44"/>
      <c r="P41" s="44"/>
      <c r="Q41" s="44"/>
    </row>
    <row r="42" spans="1:17" s="80" customFormat="1" ht="15" customHeight="1" x14ac:dyDescent="0.35">
      <c r="A42" s="79"/>
      <c r="B42" s="79"/>
      <c r="C42" s="79"/>
      <c r="D42" s="79"/>
      <c r="E42" s="79"/>
      <c r="F42" s="40"/>
      <c r="G42" s="40"/>
      <c r="H42" s="41"/>
      <c r="I42" s="40"/>
      <c r="J42" s="40"/>
      <c r="K42" s="41"/>
      <c r="L42" s="42"/>
      <c r="M42" s="42"/>
      <c r="N42" s="43"/>
      <c r="O42" s="44"/>
      <c r="P42" s="44"/>
      <c r="Q42" s="44"/>
    </row>
    <row r="43" spans="1:17" ht="15" customHeight="1" x14ac:dyDescent="0.35">
      <c r="A43" s="3" t="s">
        <v>44</v>
      </c>
      <c r="B43" s="3"/>
      <c r="C43" s="3"/>
      <c r="D43" s="3"/>
    </row>
  </sheetData>
  <mergeCells count="42">
    <mergeCell ref="A43:D43"/>
    <mergeCell ref="F4:H4"/>
    <mergeCell ref="I4:K4"/>
    <mergeCell ref="L4:N4"/>
    <mergeCell ref="O4:Q4"/>
    <mergeCell ref="L3:Q3"/>
    <mergeCell ref="D39:E39"/>
    <mergeCell ref="C33:E33"/>
    <mergeCell ref="D34:E34"/>
    <mergeCell ref="D35:E35"/>
    <mergeCell ref="D36:E36"/>
    <mergeCell ref="C37:E37"/>
    <mergeCell ref="D38:E38"/>
    <mergeCell ref="D27:E27"/>
    <mergeCell ref="C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C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D1"/>
    <mergeCell ref="A2:D2"/>
    <mergeCell ref="A6:E6"/>
    <mergeCell ref="B7:E7"/>
    <mergeCell ref="C8:E8"/>
  </mergeCells>
  <pageMargins left="1" right="1" top="1" bottom="1" header="0.3" footer="0.3"/>
  <pageSetup orientation="portrait" errors="blank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42"/>
  <sheetViews>
    <sheetView workbookViewId="0">
      <selection activeCell="L3" sqref="L3:Q3"/>
    </sheetView>
  </sheetViews>
  <sheetFormatPr defaultRowHeight="13" x14ac:dyDescent="0.3"/>
  <cols>
    <col min="1" max="3" width="3" style="7" customWidth="1"/>
    <col min="4" max="4" width="48.08984375" style="7" customWidth="1"/>
    <col min="5" max="5" width="12.7265625" style="7" customWidth="1"/>
    <col min="6" max="17" width="10.54296875" style="7" customWidth="1"/>
    <col min="18" max="16384" width="8.7265625" style="7"/>
  </cols>
  <sheetData>
    <row r="1" spans="1:17" ht="15" customHeight="1" x14ac:dyDescent="0.3">
      <c r="A1" s="6" t="s">
        <v>0</v>
      </c>
      <c r="B1" s="6"/>
      <c r="C1" s="6"/>
      <c r="D1" s="6"/>
    </row>
    <row r="2" spans="1:17" ht="15" customHeight="1" x14ac:dyDescent="0.3">
      <c r="A2" s="6" t="s">
        <v>1</v>
      </c>
      <c r="B2" s="6"/>
      <c r="C2" s="6"/>
      <c r="D2" s="6"/>
    </row>
    <row r="3" spans="1:17" ht="15" customHeight="1" x14ac:dyDescent="0.3">
      <c r="A3" s="6"/>
      <c r="B3" s="6"/>
      <c r="C3" s="6"/>
      <c r="D3" s="6"/>
      <c r="L3" s="5" t="s">
        <v>45</v>
      </c>
      <c r="M3" s="5"/>
      <c r="N3" s="5"/>
      <c r="O3" s="5"/>
      <c r="P3" s="5"/>
      <c r="Q3" s="5"/>
    </row>
    <row r="4" spans="1:17" ht="15" customHeight="1" x14ac:dyDescent="0.3">
      <c r="F4" s="8" t="s">
        <v>2</v>
      </c>
      <c r="G4" s="9"/>
      <c r="H4" s="10"/>
      <c r="I4" s="11" t="s">
        <v>3</v>
      </c>
      <c r="J4" s="12"/>
      <c r="K4" s="13"/>
      <c r="L4" s="14" t="s">
        <v>46</v>
      </c>
      <c r="M4" s="15"/>
      <c r="N4" s="16"/>
      <c r="O4" s="17" t="s">
        <v>47</v>
      </c>
      <c r="P4" s="18"/>
      <c r="Q4" s="19"/>
    </row>
    <row r="5" spans="1:17" ht="28.5" customHeight="1" x14ac:dyDescent="0.3">
      <c r="F5" s="35" t="s">
        <v>4</v>
      </c>
      <c r="G5" s="35" t="s">
        <v>5</v>
      </c>
      <c r="H5" s="36" t="s">
        <v>6</v>
      </c>
      <c r="I5" s="37" t="s">
        <v>4</v>
      </c>
      <c r="J5" s="37" t="s">
        <v>5</v>
      </c>
      <c r="K5" s="38" t="s">
        <v>6</v>
      </c>
      <c r="L5" s="29" t="s">
        <v>4</v>
      </c>
      <c r="M5" s="29" t="s">
        <v>5</v>
      </c>
      <c r="N5" s="30" t="s">
        <v>6</v>
      </c>
      <c r="O5" s="31" t="s">
        <v>4</v>
      </c>
      <c r="P5" s="31" t="s">
        <v>5</v>
      </c>
      <c r="Q5" s="32" t="s">
        <v>6</v>
      </c>
    </row>
    <row r="6" spans="1:17" ht="15" customHeight="1" x14ac:dyDescent="0.3">
      <c r="A6" s="65" t="s">
        <v>7</v>
      </c>
      <c r="B6" s="65"/>
      <c r="C6" s="65"/>
      <c r="D6" s="65"/>
      <c r="E6" s="66"/>
      <c r="F6" s="54">
        <v>13966</v>
      </c>
      <c r="G6" s="54">
        <v>64943</v>
      </c>
      <c r="H6" s="55">
        <v>41378725</v>
      </c>
      <c r="I6" s="54">
        <v>14758</v>
      </c>
      <c r="J6" s="54">
        <v>78398</v>
      </c>
      <c r="K6" s="55">
        <v>48474095</v>
      </c>
      <c r="L6" s="49">
        <f>I6-F6</f>
        <v>792</v>
      </c>
      <c r="M6" s="49">
        <f t="shared" ref="M6:N6" si="0">J6-G6</f>
        <v>13455</v>
      </c>
      <c r="N6" s="50">
        <f t="shared" si="0"/>
        <v>7095370</v>
      </c>
      <c r="O6" s="51">
        <f>L6/F6</f>
        <v>5.670915079478734E-2</v>
      </c>
      <c r="P6" s="51">
        <f>M6/J6</f>
        <v>0.1716242761294931</v>
      </c>
      <c r="Q6" s="51">
        <f>N6/K6</f>
        <v>0.14637447073534843</v>
      </c>
    </row>
    <row r="7" spans="1:17" ht="15" customHeight="1" x14ac:dyDescent="0.3">
      <c r="A7" s="74"/>
      <c r="B7" s="75" t="s">
        <v>41</v>
      </c>
      <c r="C7" s="75"/>
      <c r="D7" s="75"/>
      <c r="E7" s="76"/>
      <c r="F7" s="77">
        <v>5738</v>
      </c>
      <c r="G7" s="77">
        <v>22843</v>
      </c>
      <c r="H7" s="78">
        <v>13761865</v>
      </c>
      <c r="I7" s="77">
        <v>6079</v>
      </c>
      <c r="J7" s="77">
        <v>25545</v>
      </c>
      <c r="K7" s="78">
        <v>15643531</v>
      </c>
      <c r="L7" s="71">
        <f t="shared" ref="L7:L40" si="1">I7-F7</f>
        <v>341</v>
      </c>
      <c r="M7" s="71">
        <f t="shared" ref="M7:M40" si="2">J7-G7</f>
        <v>2702</v>
      </c>
      <c r="N7" s="72">
        <f t="shared" ref="N7:N40" si="3">K7-H7</f>
        <v>1881666</v>
      </c>
      <c r="O7" s="73">
        <f t="shared" ref="O7:O40" si="4">L7/F7</f>
        <v>5.9428372255141165E-2</v>
      </c>
      <c r="P7" s="73">
        <f t="shared" ref="P7:P40" si="5">M7/J7</f>
        <v>0.10577412409473479</v>
      </c>
      <c r="Q7" s="73">
        <f t="shared" ref="Q7:Q40" si="6">N7/K7</f>
        <v>0.12028396913714685</v>
      </c>
    </row>
    <row r="8" spans="1:17" s="27" customFormat="1" ht="15" customHeight="1" x14ac:dyDescent="0.3">
      <c r="A8" s="25"/>
      <c r="B8" s="25"/>
      <c r="C8" s="26" t="s">
        <v>9</v>
      </c>
      <c r="D8" s="26"/>
      <c r="E8" s="34"/>
      <c r="F8" s="56">
        <v>5447</v>
      </c>
      <c r="G8" s="56">
        <v>12570</v>
      </c>
      <c r="H8" s="57">
        <v>3855521</v>
      </c>
      <c r="I8" s="56">
        <v>5046</v>
      </c>
      <c r="J8" s="56">
        <v>12595</v>
      </c>
      <c r="K8" s="57">
        <v>3825945</v>
      </c>
      <c r="L8" s="58">
        <f t="shared" si="1"/>
        <v>-401</v>
      </c>
      <c r="M8" s="58">
        <f t="shared" si="2"/>
        <v>25</v>
      </c>
      <c r="N8" s="59">
        <f t="shared" si="3"/>
        <v>-29576</v>
      </c>
      <c r="O8" s="60">
        <f t="shared" si="4"/>
        <v>-7.361850559941252E-2</v>
      </c>
      <c r="P8" s="60">
        <f t="shared" si="5"/>
        <v>1.9849146486701072E-3</v>
      </c>
      <c r="Q8" s="60">
        <f t="shared" si="6"/>
        <v>-7.7303777236734979E-3</v>
      </c>
    </row>
    <row r="9" spans="1:17" ht="15" customHeight="1" x14ac:dyDescent="0.3">
      <c r="A9" s="22"/>
      <c r="B9" s="22"/>
      <c r="C9" s="22"/>
      <c r="D9" s="20" t="s">
        <v>10</v>
      </c>
      <c r="E9" s="33"/>
      <c r="F9" s="54">
        <v>2</v>
      </c>
      <c r="G9" s="54">
        <v>8</v>
      </c>
      <c r="H9" s="55">
        <v>2698</v>
      </c>
      <c r="I9" s="54">
        <v>1</v>
      </c>
      <c r="J9" s="54">
        <v>4</v>
      </c>
      <c r="K9" s="55">
        <v>434</v>
      </c>
      <c r="L9" s="49">
        <f t="shared" si="1"/>
        <v>-1</v>
      </c>
      <c r="M9" s="49">
        <f t="shared" si="2"/>
        <v>-4</v>
      </c>
      <c r="N9" s="50">
        <f t="shared" si="3"/>
        <v>-2264</v>
      </c>
      <c r="O9" s="51">
        <f t="shared" si="4"/>
        <v>-0.5</v>
      </c>
      <c r="P9" s="51">
        <f t="shared" si="5"/>
        <v>-1</v>
      </c>
      <c r="Q9" s="51">
        <f t="shared" si="6"/>
        <v>-5.2165898617511521</v>
      </c>
    </row>
    <row r="10" spans="1:17" ht="15" customHeight="1" x14ac:dyDescent="0.3">
      <c r="A10" s="22"/>
      <c r="B10" s="22"/>
      <c r="C10" s="22"/>
      <c r="D10" s="20" t="s">
        <v>11</v>
      </c>
      <c r="E10" s="33"/>
      <c r="F10" s="54">
        <v>5</v>
      </c>
      <c r="G10" s="54">
        <v>12</v>
      </c>
      <c r="H10" s="55">
        <v>3163</v>
      </c>
      <c r="I10" s="54">
        <v>1</v>
      </c>
      <c r="J10" s="54">
        <v>2</v>
      </c>
      <c r="K10" s="55">
        <v>465</v>
      </c>
      <c r="L10" s="49">
        <f t="shared" si="1"/>
        <v>-4</v>
      </c>
      <c r="M10" s="49">
        <f t="shared" si="2"/>
        <v>-10</v>
      </c>
      <c r="N10" s="50">
        <f t="shared" si="3"/>
        <v>-2698</v>
      </c>
      <c r="O10" s="51">
        <f t="shared" si="4"/>
        <v>-0.8</v>
      </c>
      <c r="P10" s="51">
        <f t="shared" si="5"/>
        <v>-5</v>
      </c>
      <c r="Q10" s="51">
        <f t="shared" si="6"/>
        <v>-5.8021505376344082</v>
      </c>
    </row>
    <row r="11" spans="1:17" ht="15" customHeight="1" x14ac:dyDescent="0.3">
      <c r="A11" s="22"/>
      <c r="B11" s="22"/>
      <c r="C11" s="22"/>
      <c r="D11" s="20" t="s">
        <v>12</v>
      </c>
      <c r="E11" s="33"/>
      <c r="F11" s="54">
        <v>1</v>
      </c>
      <c r="G11" s="54">
        <v>1</v>
      </c>
      <c r="H11" s="55">
        <v>186</v>
      </c>
      <c r="I11" s="54"/>
      <c r="J11" s="54"/>
      <c r="K11" s="55"/>
      <c r="L11" s="49"/>
      <c r="M11" s="49"/>
      <c r="N11" s="50"/>
      <c r="O11" s="51"/>
      <c r="P11" s="51"/>
      <c r="Q11" s="51"/>
    </row>
    <row r="12" spans="1:17" ht="15" customHeight="1" x14ac:dyDescent="0.3">
      <c r="A12" s="22"/>
      <c r="B12" s="22"/>
      <c r="C12" s="22"/>
      <c r="D12" s="20" t="s">
        <v>13</v>
      </c>
      <c r="E12" s="33"/>
      <c r="F12" s="54">
        <v>942</v>
      </c>
      <c r="G12" s="54">
        <v>1810</v>
      </c>
      <c r="H12" s="55">
        <v>540315</v>
      </c>
      <c r="I12" s="54">
        <v>571</v>
      </c>
      <c r="J12" s="54">
        <v>1118</v>
      </c>
      <c r="K12" s="55">
        <v>331968</v>
      </c>
      <c r="L12" s="49">
        <f t="shared" si="1"/>
        <v>-371</v>
      </c>
      <c r="M12" s="49">
        <f t="shared" si="2"/>
        <v>-692</v>
      </c>
      <c r="N12" s="50">
        <f t="shared" si="3"/>
        <v>-208347</v>
      </c>
      <c r="O12" s="51">
        <f t="shared" si="4"/>
        <v>-0.39384288747346075</v>
      </c>
      <c r="P12" s="51">
        <f t="shared" si="5"/>
        <v>-0.61896243291592123</v>
      </c>
      <c r="Q12" s="51">
        <f t="shared" si="6"/>
        <v>-0.62761169751301327</v>
      </c>
    </row>
    <row r="13" spans="1:17" ht="15" customHeight="1" x14ac:dyDescent="0.3">
      <c r="A13" s="22"/>
      <c r="B13" s="22"/>
      <c r="C13" s="22"/>
      <c r="D13" s="20" t="s">
        <v>14</v>
      </c>
      <c r="E13" s="33"/>
      <c r="F13" s="54">
        <v>4356</v>
      </c>
      <c r="G13" s="54">
        <v>9591</v>
      </c>
      <c r="H13" s="55">
        <v>3093546</v>
      </c>
      <c r="I13" s="54">
        <v>4073</v>
      </c>
      <c r="J13" s="54">
        <v>8829</v>
      </c>
      <c r="K13" s="55">
        <v>2911477</v>
      </c>
      <c r="L13" s="49">
        <f t="shared" si="1"/>
        <v>-283</v>
      </c>
      <c r="M13" s="49">
        <f t="shared" si="2"/>
        <v>-762</v>
      </c>
      <c r="N13" s="50">
        <f t="shared" si="3"/>
        <v>-182069</v>
      </c>
      <c r="O13" s="51">
        <f t="shared" si="4"/>
        <v>-6.4967860422405876E-2</v>
      </c>
      <c r="P13" s="51">
        <f t="shared" si="5"/>
        <v>-8.6306489976214748E-2</v>
      </c>
      <c r="Q13" s="51">
        <f t="shared" si="6"/>
        <v>-6.2534926430811572E-2</v>
      </c>
    </row>
    <row r="14" spans="1:17" ht="15" customHeight="1" x14ac:dyDescent="0.3">
      <c r="A14" s="22"/>
      <c r="B14" s="22"/>
      <c r="C14" s="22"/>
      <c r="D14" s="20" t="s">
        <v>15</v>
      </c>
      <c r="E14" s="33"/>
      <c r="F14" s="54">
        <v>489</v>
      </c>
      <c r="G14" s="54">
        <v>1051</v>
      </c>
      <c r="H14" s="55">
        <v>183152</v>
      </c>
      <c r="I14" s="54">
        <v>1326</v>
      </c>
      <c r="J14" s="54">
        <v>2641</v>
      </c>
      <c r="K14" s="55">
        <v>581587</v>
      </c>
      <c r="L14" s="49">
        <f t="shared" si="1"/>
        <v>837</v>
      </c>
      <c r="M14" s="49">
        <f t="shared" si="2"/>
        <v>1590</v>
      </c>
      <c r="N14" s="50">
        <f t="shared" si="3"/>
        <v>398435</v>
      </c>
      <c r="O14" s="51">
        <f t="shared" si="4"/>
        <v>1.7116564417177915</v>
      </c>
      <c r="P14" s="51">
        <f t="shared" si="5"/>
        <v>0.60204468004543732</v>
      </c>
      <c r="Q14" s="51">
        <f t="shared" si="6"/>
        <v>0.68508236944773526</v>
      </c>
    </row>
    <row r="15" spans="1:17" ht="15" customHeight="1" x14ac:dyDescent="0.3">
      <c r="A15" s="22"/>
      <c r="B15" s="22"/>
      <c r="C15" s="22"/>
      <c r="D15" s="20" t="s">
        <v>42</v>
      </c>
      <c r="E15" s="33"/>
      <c r="F15" s="54">
        <v>2</v>
      </c>
      <c r="G15" s="54">
        <v>3</v>
      </c>
      <c r="H15" s="55">
        <v>1151</v>
      </c>
      <c r="I15" s="54"/>
      <c r="J15" s="54"/>
      <c r="K15" s="55"/>
      <c r="L15" s="49">
        <f t="shared" si="1"/>
        <v>-2</v>
      </c>
      <c r="M15" s="49">
        <f t="shared" si="2"/>
        <v>-3</v>
      </c>
      <c r="N15" s="50">
        <f t="shared" si="3"/>
        <v>-1151</v>
      </c>
      <c r="O15" s="51">
        <f t="shared" si="4"/>
        <v>-1</v>
      </c>
      <c r="P15" s="51"/>
      <c r="Q15" s="51"/>
    </row>
    <row r="16" spans="1:17" ht="15" customHeight="1" x14ac:dyDescent="0.3">
      <c r="A16" s="22"/>
      <c r="B16" s="22"/>
      <c r="C16" s="22"/>
      <c r="D16" s="20" t="s">
        <v>16</v>
      </c>
      <c r="E16" s="33"/>
      <c r="F16" s="54">
        <v>44</v>
      </c>
      <c r="G16" s="54">
        <v>94</v>
      </c>
      <c r="H16" s="55">
        <v>31310</v>
      </c>
      <c r="I16" s="54">
        <v>1</v>
      </c>
      <c r="J16" s="54">
        <v>1</v>
      </c>
      <c r="K16" s="55">
        <v>14</v>
      </c>
      <c r="L16" s="49">
        <f t="shared" si="1"/>
        <v>-43</v>
      </c>
      <c r="M16" s="49">
        <f t="shared" si="2"/>
        <v>-93</v>
      </c>
      <c r="N16" s="50">
        <f t="shared" si="3"/>
        <v>-31296</v>
      </c>
      <c r="O16" s="51">
        <f t="shared" si="4"/>
        <v>-0.97727272727272729</v>
      </c>
      <c r="P16" s="51"/>
      <c r="Q16" s="51"/>
    </row>
    <row r="17" spans="1:17" s="27" customFormat="1" ht="15" customHeight="1" x14ac:dyDescent="0.3">
      <c r="A17" s="25"/>
      <c r="B17" s="25"/>
      <c r="C17" s="26" t="s">
        <v>17</v>
      </c>
      <c r="D17" s="26"/>
      <c r="E17" s="34"/>
      <c r="F17" s="56">
        <v>1855</v>
      </c>
      <c r="G17" s="56">
        <v>7961</v>
      </c>
      <c r="H17" s="57">
        <v>6927257</v>
      </c>
      <c r="I17" s="56">
        <v>3357</v>
      </c>
      <c r="J17" s="56">
        <v>10231</v>
      </c>
      <c r="K17" s="57">
        <v>8372055</v>
      </c>
      <c r="L17" s="58">
        <f t="shared" si="1"/>
        <v>1502</v>
      </c>
      <c r="M17" s="58">
        <f t="shared" si="2"/>
        <v>2270</v>
      </c>
      <c r="N17" s="59">
        <f t="shared" si="3"/>
        <v>1444798</v>
      </c>
      <c r="O17" s="60">
        <f t="shared" si="4"/>
        <v>0.80970350404312663</v>
      </c>
      <c r="P17" s="60">
        <f t="shared" si="5"/>
        <v>0.22187469455576189</v>
      </c>
      <c r="Q17" s="60">
        <f t="shared" si="6"/>
        <v>0.17257387821747469</v>
      </c>
    </row>
    <row r="18" spans="1:17" ht="15" customHeight="1" x14ac:dyDescent="0.3">
      <c r="A18" s="22"/>
      <c r="B18" s="22"/>
      <c r="C18" s="22"/>
      <c r="D18" s="20" t="s">
        <v>18</v>
      </c>
      <c r="E18" s="33"/>
      <c r="F18" s="54">
        <v>304</v>
      </c>
      <c r="G18" s="54">
        <v>748</v>
      </c>
      <c r="H18" s="55">
        <v>391601</v>
      </c>
      <c r="I18" s="54">
        <v>260</v>
      </c>
      <c r="J18" s="54">
        <v>648</v>
      </c>
      <c r="K18" s="55">
        <v>495084</v>
      </c>
      <c r="L18" s="49">
        <f t="shared" si="1"/>
        <v>-44</v>
      </c>
      <c r="M18" s="49">
        <f t="shared" si="2"/>
        <v>-100</v>
      </c>
      <c r="N18" s="50">
        <f t="shared" si="3"/>
        <v>103483</v>
      </c>
      <c r="O18" s="51">
        <f t="shared" si="4"/>
        <v>-0.14473684210526316</v>
      </c>
      <c r="P18" s="51">
        <f t="shared" si="5"/>
        <v>-0.15432098765432098</v>
      </c>
      <c r="Q18" s="51">
        <f t="shared" si="6"/>
        <v>0.20902109541007183</v>
      </c>
    </row>
    <row r="19" spans="1:17" ht="15" customHeight="1" x14ac:dyDescent="0.3">
      <c r="A19" s="22"/>
      <c r="B19" s="22"/>
      <c r="C19" s="22"/>
      <c r="D19" s="20" t="s">
        <v>19</v>
      </c>
      <c r="E19" s="33"/>
      <c r="F19" s="54">
        <v>29</v>
      </c>
      <c r="G19" s="54">
        <v>75</v>
      </c>
      <c r="H19" s="55">
        <v>26169</v>
      </c>
      <c r="I19" s="54">
        <v>14</v>
      </c>
      <c r="J19" s="54">
        <v>41</v>
      </c>
      <c r="K19" s="55">
        <v>23214</v>
      </c>
      <c r="L19" s="49">
        <f t="shared" si="1"/>
        <v>-15</v>
      </c>
      <c r="M19" s="49">
        <f t="shared" si="2"/>
        <v>-34</v>
      </c>
      <c r="N19" s="50">
        <f t="shared" si="3"/>
        <v>-2955</v>
      </c>
      <c r="O19" s="51">
        <f t="shared" si="4"/>
        <v>-0.51724137931034486</v>
      </c>
      <c r="P19" s="51">
        <f t="shared" si="5"/>
        <v>-0.82926829268292679</v>
      </c>
      <c r="Q19" s="51">
        <f t="shared" si="6"/>
        <v>-0.12729387438614628</v>
      </c>
    </row>
    <row r="20" spans="1:17" ht="15" customHeight="1" x14ac:dyDescent="0.3">
      <c r="A20" s="22"/>
      <c r="B20" s="22"/>
      <c r="C20" s="22"/>
      <c r="D20" s="20" t="s">
        <v>20</v>
      </c>
      <c r="E20" s="33"/>
      <c r="F20" s="54">
        <v>8</v>
      </c>
      <c r="G20" s="54">
        <v>17</v>
      </c>
      <c r="H20" s="55">
        <v>10812</v>
      </c>
      <c r="I20" s="54">
        <v>7</v>
      </c>
      <c r="J20" s="54">
        <v>18</v>
      </c>
      <c r="K20" s="55">
        <v>21425</v>
      </c>
      <c r="L20" s="49">
        <f t="shared" si="1"/>
        <v>-1</v>
      </c>
      <c r="M20" s="49">
        <f t="shared" si="2"/>
        <v>1</v>
      </c>
      <c r="N20" s="50">
        <f t="shared" si="3"/>
        <v>10613</v>
      </c>
      <c r="O20" s="51">
        <f t="shared" si="4"/>
        <v>-0.125</v>
      </c>
      <c r="P20" s="51">
        <f t="shared" si="5"/>
        <v>5.5555555555555552E-2</v>
      </c>
      <c r="Q20" s="51">
        <f t="shared" si="6"/>
        <v>0.49535589264877478</v>
      </c>
    </row>
    <row r="21" spans="1:17" ht="15" customHeight="1" x14ac:dyDescent="0.3">
      <c r="A21" s="22"/>
      <c r="B21" s="22"/>
      <c r="C21" s="22"/>
      <c r="D21" s="20" t="s">
        <v>21</v>
      </c>
      <c r="E21" s="33"/>
      <c r="F21" s="54">
        <v>13</v>
      </c>
      <c r="G21" s="54">
        <v>13</v>
      </c>
      <c r="H21" s="55">
        <v>46014</v>
      </c>
      <c r="I21" s="54">
        <v>11</v>
      </c>
      <c r="J21" s="54">
        <v>28</v>
      </c>
      <c r="K21" s="55">
        <v>36671</v>
      </c>
      <c r="L21" s="49">
        <f t="shared" si="1"/>
        <v>-2</v>
      </c>
      <c r="M21" s="49">
        <f t="shared" si="2"/>
        <v>15</v>
      </c>
      <c r="N21" s="50">
        <f t="shared" si="3"/>
        <v>-9343</v>
      </c>
      <c r="O21" s="51">
        <f t="shared" si="4"/>
        <v>-0.15384615384615385</v>
      </c>
      <c r="P21" s="51">
        <f t="shared" si="5"/>
        <v>0.5357142857142857</v>
      </c>
      <c r="Q21" s="51">
        <f t="shared" si="6"/>
        <v>-0.25477898066592131</v>
      </c>
    </row>
    <row r="22" spans="1:17" ht="15" customHeight="1" x14ac:dyDescent="0.3">
      <c r="A22" s="22"/>
      <c r="B22" s="22"/>
      <c r="C22" s="22"/>
      <c r="D22" s="20" t="s">
        <v>22</v>
      </c>
      <c r="E22" s="33"/>
      <c r="F22" s="54">
        <v>391</v>
      </c>
      <c r="G22" s="54">
        <v>902</v>
      </c>
      <c r="H22" s="55">
        <v>217668</v>
      </c>
      <c r="I22" s="54">
        <v>306</v>
      </c>
      <c r="J22" s="54">
        <v>621</v>
      </c>
      <c r="K22" s="55">
        <v>136739</v>
      </c>
      <c r="L22" s="49">
        <f t="shared" si="1"/>
        <v>-85</v>
      </c>
      <c r="M22" s="49">
        <f t="shared" si="2"/>
        <v>-281</v>
      </c>
      <c r="N22" s="50">
        <f t="shared" si="3"/>
        <v>-80929</v>
      </c>
      <c r="O22" s="51">
        <f t="shared" si="4"/>
        <v>-0.21739130434782608</v>
      </c>
      <c r="P22" s="51">
        <f t="shared" si="5"/>
        <v>-0.45249597423510468</v>
      </c>
      <c r="Q22" s="51">
        <f t="shared" si="6"/>
        <v>-0.5918501671066777</v>
      </c>
    </row>
    <row r="23" spans="1:17" ht="15" customHeight="1" x14ac:dyDescent="0.3">
      <c r="A23" s="22"/>
      <c r="B23" s="22"/>
      <c r="C23" s="22"/>
      <c r="D23" s="20" t="s">
        <v>43</v>
      </c>
      <c r="E23" s="33"/>
      <c r="F23" s="54">
        <v>285</v>
      </c>
      <c r="G23" s="54">
        <v>662</v>
      </c>
      <c r="H23" s="55">
        <v>634950</v>
      </c>
      <c r="I23" s="54"/>
      <c r="J23" s="54"/>
      <c r="K23" s="55"/>
      <c r="L23" s="49">
        <f t="shared" si="1"/>
        <v>-285</v>
      </c>
      <c r="M23" s="49">
        <f t="shared" si="2"/>
        <v>-662</v>
      </c>
      <c r="N23" s="50">
        <f t="shared" si="3"/>
        <v>-634950</v>
      </c>
      <c r="O23" s="51">
        <f t="shared" si="4"/>
        <v>-1</v>
      </c>
      <c r="P23" s="51"/>
      <c r="Q23" s="51"/>
    </row>
    <row r="24" spans="1:17" ht="15" customHeight="1" x14ac:dyDescent="0.3">
      <c r="A24" s="22"/>
      <c r="B24" s="22"/>
      <c r="C24" s="22"/>
      <c r="D24" s="20" t="s">
        <v>23</v>
      </c>
      <c r="E24" s="33"/>
      <c r="F24" s="54">
        <v>351</v>
      </c>
      <c r="G24" s="54">
        <v>966</v>
      </c>
      <c r="H24" s="55">
        <v>434472</v>
      </c>
      <c r="I24" s="54">
        <v>921</v>
      </c>
      <c r="J24" s="54">
        <v>1623</v>
      </c>
      <c r="K24" s="55">
        <v>786790</v>
      </c>
      <c r="L24" s="49">
        <f t="shared" si="1"/>
        <v>570</v>
      </c>
      <c r="M24" s="49">
        <f t="shared" si="2"/>
        <v>657</v>
      </c>
      <c r="N24" s="50">
        <f t="shared" si="3"/>
        <v>352318</v>
      </c>
      <c r="O24" s="51">
        <f t="shared" si="4"/>
        <v>1.6239316239316239</v>
      </c>
      <c r="P24" s="51">
        <f t="shared" si="5"/>
        <v>0.40480591497227358</v>
      </c>
      <c r="Q24" s="51">
        <f t="shared" si="6"/>
        <v>0.4477916597821528</v>
      </c>
    </row>
    <row r="25" spans="1:17" ht="15" customHeight="1" x14ac:dyDescent="0.3">
      <c r="A25" s="22"/>
      <c r="B25" s="22"/>
      <c r="C25" s="22"/>
      <c r="D25" s="20" t="s">
        <v>24</v>
      </c>
      <c r="E25" s="33"/>
      <c r="F25" s="54">
        <v>22</v>
      </c>
      <c r="G25" s="54">
        <v>27</v>
      </c>
      <c r="H25" s="55">
        <v>38467</v>
      </c>
      <c r="I25" s="54">
        <v>880</v>
      </c>
      <c r="J25" s="54">
        <v>897</v>
      </c>
      <c r="K25" s="55">
        <v>331816</v>
      </c>
      <c r="L25" s="49">
        <f t="shared" si="1"/>
        <v>858</v>
      </c>
      <c r="M25" s="49">
        <f t="shared" si="2"/>
        <v>870</v>
      </c>
      <c r="N25" s="50">
        <f t="shared" si="3"/>
        <v>293349</v>
      </c>
      <c r="O25" s="51">
        <f t="shared" si="4"/>
        <v>39</v>
      </c>
      <c r="P25" s="51">
        <f t="shared" si="5"/>
        <v>0.96989966555183948</v>
      </c>
      <c r="Q25" s="51">
        <f t="shared" si="6"/>
        <v>0.88407129252356731</v>
      </c>
    </row>
    <row r="26" spans="1:17" ht="15" customHeight="1" x14ac:dyDescent="0.3">
      <c r="A26" s="22"/>
      <c r="B26" s="22"/>
      <c r="C26" s="22"/>
      <c r="D26" s="20" t="s">
        <v>25</v>
      </c>
      <c r="E26" s="33"/>
      <c r="F26" s="54">
        <v>85</v>
      </c>
      <c r="G26" s="54">
        <v>130</v>
      </c>
      <c r="H26" s="55">
        <v>104988</v>
      </c>
      <c r="I26" s="54">
        <v>1568</v>
      </c>
      <c r="J26" s="54">
        <v>1578</v>
      </c>
      <c r="K26" s="55">
        <v>1020131</v>
      </c>
      <c r="L26" s="49">
        <f t="shared" si="1"/>
        <v>1483</v>
      </c>
      <c r="M26" s="49">
        <f t="shared" si="2"/>
        <v>1448</v>
      </c>
      <c r="N26" s="50">
        <f t="shared" si="3"/>
        <v>915143</v>
      </c>
      <c r="O26" s="51">
        <f t="shared" si="4"/>
        <v>17.44705882352941</v>
      </c>
      <c r="P26" s="51">
        <f t="shared" si="5"/>
        <v>0.91761723700887199</v>
      </c>
      <c r="Q26" s="51">
        <f t="shared" si="6"/>
        <v>0.89708380590335945</v>
      </c>
    </row>
    <row r="27" spans="1:17" ht="15" customHeight="1" x14ac:dyDescent="0.3">
      <c r="A27" s="22"/>
      <c r="B27" s="22"/>
      <c r="C27" s="22"/>
      <c r="D27" s="20" t="s">
        <v>26</v>
      </c>
      <c r="E27" s="33"/>
      <c r="F27" s="54">
        <v>1421</v>
      </c>
      <c r="G27" s="54">
        <v>3339</v>
      </c>
      <c r="H27" s="55">
        <v>4805516</v>
      </c>
      <c r="I27" s="54">
        <v>1471</v>
      </c>
      <c r="J27" s="54">
        <v>3371</v>
      </c>
      <c r="K27" s="55">
        <v>4845177</v>
      </c>
      <c r="L27" s="49">
        <f t="shared" si="1"/>
        <v>50</v>
      </c>
      <c r="M27" s="49">
        <f t="shared" si="2"/>
        <v>32</v>
      </c>
      <c r="N27" s="50">
        <f t="shared" si="3"/>
        <v>39661</v>
      </c>
      <c r="O27" s="51">
        <f t="shared" si="4"/>
        <v>3.5186488388458829E-2</v>
      </c>
      <c r="P27" s="51">
        <f t="shared" si="5"/>
        <v>9.4927321269652927E-3</v>
      </c>
      <c r="Q27" s="51">
        <f t="shared" si="6"/>
        <v>8.1856658693789715E-3</v>
      </c>
    </row>
    <row r="28" spans="1:17" ht="15" customHeight="1" x14ac:dyDescent="0.3">
      <c r="A28" s="22"/>
      <c r="B28" s="22"/>
      <c r="C28" s="22"/>
      <c r="D28" s="20" t="s">
        <v>27</v>
      </c>
      <c r="E28" s="33"/>
      <c r="F28" s="54">
        <v>456</v>
      </c>
      <c r="G28" s="54">
        <v>1082</v>
      </c>
      <c r="H28" s="55">
        <v>216600</v>
      </c>
      <c r="I28" s="54">
        <v>380</v>
      </c>
      <c r="J28" s="54">
        <v>864</v>
      </c>
      <c r="K28" s="55">
        <v>173000</v>
      </c>
      <c r="L28" s="49">
        <f t="shared" si="1"/>
        <v>-76</v>
      </c>
      <c r="M28" s="49">
        <f t="shared" si="2"/>
        <v>-218</v>
      </c>
      <c r="N28" s="50">
        <f t="shared" si="3"/>
        <v>-43600</v>
      </c>
      <c r="O28" s="51">
        <f t="shared" si="4"/>
        <v>-0.16666666666666666</v>
      </c>
      <c r="P28" s="51">
        <f t="shared" si="5"/>
        <v>-0.25231481481481483</v>
      </c>
      <c r="Q28" s="51">
        <f t="shared" si="6"/>
        <v>-0.25202312138728322</v>
      </c>
    </row>
    <row r="29" spans="1:17" ht="15" customHeight="1" x14ac:dyDescent="0.3">
      <c r="A29" s="22"/>
      <c r="B29" s="22"/>
      <c r="C29" s="22"/>
      <c r="D29" s="20" t="s">
        <v>28</v>
      </c>
      <c r="E29" s="33"/>
      <c r="F29" s="54"/>
      <c r="G29" s="54"/>
      <c r="H29" s="55"/>
      <c r="I29" s="54">
        <v>237</v>
      </c>
      <c r="J29" s="54">
        <v>542</v>
      </c>
      <c r="K29" s="55">
        <v>502008</v>
      </c>
      <c r="L29" s="49">
        <f t="shared" si="1"/>
        <v>237</v>
      </c>
      <c r="M29" s="49">
        <f t="shared" si="2"/>
        <v>542</v>
      </c>
      <c r="N29" s="50">
        <f t="shared" si="3"/>
        <v>502008</v>
      </c>
      <c r="O29" s="51"/>
      <c r="P29" s="51"/>
      <c r="Q29" s="51"/>
    </row>
    <row r="30" spans="1:17" ht="15" customHeight="1" x14ac:dyDescent="0.3">
      <c r="A30" s="22"/>
      <c r="B30" s="22"/>
      <c r="C30" s="26" t="s">
        <v>29</v>
      </c>
      <c r="D30" s="26"/>
      <c r="E30" s="34"/>
      <c r="F30" s="56">
        <v>418</v>
      </c>
      <c r="G30" s="56">
        <v>1580</v>
      </c>
      <c r="H30" s="57">
        <v>2420815</v>
      </c>
      <c r="I30" s="56">
        <v>403</v>
      </c>
      <c r="J30" s="56">
        <v>1560</v>
      </c>
      <c r="K30" s="57">
        <v>2645585</v>
      </c>
      <c r="L30" s="58">
        <f t="shared" si="1"/>
        <v>-15</v>
      </c>
      <c r="M30" s="58">
        <f t="shared" si="2"/>
        <v>-20</v>
      </c>
      <c r="N30" s="59">
        <f t="shared" si="3"/>
        <v>224770</v>
      </c>
      <c r="O30" s="51">
        <f t="shared" si="4"/>
        <v>-3.5885167464114832E-2</v>
      </c>
      <c r="P30" s="51">
        <f t="shared" si="5"/>
        <v>-1.282051282051282E-2</v>
      </c>
      <c r="Q30" s="51">
        <f t="shared" si="6"/>
        <v>8.4960415182275373E-2</v>
      </c>
    </row>
    <row r="31" spans="1:17" ht="15" customHeight="1" x14ac:dyDescent="0.3">
      <c r="A31" s="22"/>
      <c r="B31" s="22"/>
      <c r="C31" s="22"/>
      <c r="D31" s="20" t="s">
        <v>30</v>
      </c>
      <c r="E31" s="33"/>
      <c r="F31" s="54">
        <v>387</v>
      </c>
      <c r="G31" s="54">
        <v>876</v>
      </c>
      <c r="H31" s="55">
        <v>1088860</v>
      </c>
      <c r="I31" s="54">
        <v>359</v>
      </c>
      <c r="J31" s="54">
        <v>798</v>
      </c>
      <c r="K31" s="55">
        <v>1087732</v>
      </c>
      <c r="L31" s="49">
        <f t="shared" si="1"/>
        <v>-28</v>
      </c>
      <c r="M31" s="49">
        <f t="shared" si="2"/>
        <v>-78</v>
      </c>
      <c r="N31" s="50">
        <f t="shared" si="3"/>
        <v>-1128</v>
      </c>
      <c r="O31" s="51">
        <f t="shared" si="4"/>
        <v>-7.2351421188630485E-2</v>
      </c>
      <c r="P31" s="51">
        <f t="shared" si="5"/>
        <v>-9.7744360902255634E-2</v>
      </c>
      <c r="Q31" s="51">
        <f t="shared" si="6"/>
        <v>-1.0370201483453645E-3</v>
      </c>
    </row>
    <row r="32" spans="1:17" ht="15" customHeight="1" x14ac:dyDescent="0.3">
      <c r="A32" s="22"/>
      <c r="B32" s="22"/>
      <c r="C32" s="22"/>
      <c r="D32" s="20" t="s">
        <v>31</v>
      </c>
      <c r="E32" s="33"/>
      <c r="F32" s="54">
        <v>288</v>
      </c>
      <c r="G32" s="54">
        <v>661</v>
      </c>
      <c r="H32" s="55">
        <v>1153968</v>
      </c>
      <c r="I32" s="54">
        <v>309</v>
      </c>
      <c r="J32" s="54">
        <v>716</v>
      </c>
      <c r="K32" s="55">
        <v>1324032</v>
      </c>
      <c r="L32" s="49">
        <f t="shared" si="1"/>
        <v>21</v>
      </c>
      <c r="M32" s="49">
        <f t="shared" si="2"/>
        <v>55</v>
      </c>
      <c r="N32" s="50">
        <f t="shared" si="3"/>
        <v>170064</v>
      </c>
      <c r="O32" s="51">
        <f t="shared" si="4"/>
        <v>7.2916666666666671E-2</v>
      </c>
      <c r="P32" s="51">
        <f t="shared" si="5"/>
        <v>7.6815642458100561E-2</v>
      </c>
      <c r="Q32" s="51">
        <f t="shared" si="6"/>
        <v>0.12844402552204176</v>
      </c>
    </row>
    <row r="33" spans="1:17" ht="15" customHeight="1" x14ac:dyDescent="0.3">
      <c r="A33" s="22"/>
      <c r="B33" s="22"/>
      <c r="C33" s="22"/>
      <c r="D33" s="20" t="s">
        <v>32</v>
      </c>
      <c r="E33" s="33"/>
      <c r="F33" s="54">
        <v>16</v>
      </c>
      <c r="G33" s="54">
        <v>43</v>
      </c>
      <c r="H33" s="55">
        <v>177987</v>
      </c>
      <c r="I33" s="54">
        <v>17</v>
      </c>
      <c r="J33" s="54">
        <v>46</v>
      </c>
      <c r="K33" s="55">
        <v>233821</v>
      </c>
      <c r="L33" s="49">
        <f t="shared" si="1"/>
        <v>1</v>
      </c>
      <c r="M33" s="49">
        <f t="shared" si="2"/>
        <v>3</v>
      </c>
      <c r="N33" s="50">
        <f t="shared" si="3"/>
        <v>55834</v>
      </c>
      <c r="O33" s="51">
        <f t="shared" si="4"/>
        <v>6.25E-2</v>
      </c>
      <c r="P33" s="51">
        <f t="shared" si="5"/>
        <v>6.5217391304347824E-2</v>
      </c>
      <c r="Q33" s="51">
        <f t="shared" si="6"/>
        <v>0.23878950137070665</v>
      </c>
    </row>
    <row r="34" spans="1:17" ht="15" customHeight="1" x14ac:dyDescent="0.3">
      <c r="A34" s="22"/>
      <c r="B34" s="22"/>
      <c r="C34" s="26" t="s">
        <v>34</v>
      </c>
      <c r="D34" s="26"/>
      <c r="E34" s="34"/>
      <c r="F34" s="56">
        <v>349</v>
      </c>
      <c r="G34" s="56">
        <v>504</v>
      </c>
      <c r="H34" s="57">
        <v>394262</v>
      </c>
      <c r="I34" s="56">
        <v>778</v>
      </c>
      <c r="J34" s="56">
        <v>957</v>
      </c>
      <c r="K34" s="57">
        <v>632924</v>
      </c>
      <c r="L34" s="58">
        <f t="shared" si="1"/>
        <v>429</v>
      </c>
      <c r="M34" s="58">
        <f t="shared" si="2"/>
        <v>453</v>
      </c>
      <c r="N34" s="59">
        <f t="shared" si="3"/>
        <v>238662</v>
      </c>
      <c r="O34" s="51">
        <f t="shared" si="4"/>
        <v>1.2292263610315186</v>
      </c>
      <c r="P34" s="51">
        <f t="shared" si="5"/>
        <v>0.47335423197492166</v>
      </c>
      <c r="Q34" s="51">
        <f t="shared" si="6"/>
        <v>0.37707844859730394</v>
      </c>
    </row>
    <row r="35" spans="1:17" ht="15" customHeight="1" x14ac:dyDescent="0.3">
      <c r="A35" s="22"/>
      <c r="B35" s="22"/>
      <c r="C35" s="22"/>
      <c r="D35" s="20" t="s">
        <v>35</v>
      </c>
      <c r="E35" s="33"/>
      <c r="F35" s="54">
        <v>264</v>
      </c>
      <c r="G35" s="54">
        <v>331</v>
      </c>
      <c r="H35" s="55">
        <v>224761</v>
      </c>
      <c r="I35" s="54">
        <v>692</v>
      </c>
      <c r="J35" s="54">
        <v>778</v>
      </c>
      <c r="K35" s="55">
        <v>425588</v>
      </c>
      <c r="L35" s="49">
        <f t="shared" si="1"/>
        <v>428</v>
      </c>
      <c r="M35" s="49">
        <f t="shared" si="2"/>
        <v>447</v>
      </c>
      <c r="N35" s="50">
        <f t="shared" si="3"/>
        <v>200827</v>
      </c>
      <c r="O35" s="51">
        <f t="shared" si="4"/>
        <v>1.6212121212121211</v>
      </c>
      <c r="P35" s="51">
        <f t="shared" si="5"/>
        <v>0.57455012853470433</v>
      </c>
      <c r="Q35" s="51">
        <f t="shared" si="6"/>
        <v>0.47188125605045256</v>
      </c>
    </row>
    <row r="36" spans="1:17" ht="15" customHeight="1" x14ac:dyDescent="0.3">
      <c r="A36" s="22"/>
      <c r="B36" s="22"/>
      <c r="C36" s="22"/>
      <c r="D36" s="20" t="s">
        <v>36</v>
      </c>
      <c r="E36" s="33"/>
      <c r="F36" s="54">
        <v>100</v>
      </c>
      <c r="G36" s="54">
        <v>144</v>
      </c>
      <c r="H36" s="55">
        <v>154237</v>
      </c>
      <c r="I36" s="54">
        <v>114</v>
      </c>
      <c r="J36" s="54">
        <v>153</v>
      </c>
      <c r="K36" s="55">
        <v>192486</v>
      </c>
      <c r="L36" s="49">
        <f t="shared" si="1"/>
        <v>14</v>
      </c>
      <c r="M36" s="49">
        <f t="shared" si="2"/>
        <v>9</v>
      </c>
      <c r="N36" s="50">
        <f t="shared" si="3"/>
        <v>38249</v>
      </c>
      <c r="O36" s="51">
        <f t="shared" si="4"/>
        <v>0.14000000000000001</v>
      </c>
      <c r="P36" s="51">
        <f t="shared" si="5"/>
        <v>5.8823529411764705E-2</v>
      </c>
      <c r="Q36" s="51">
        <f t="shared" si="6"/>
        <v>0.19871055557287284</v>
      </c>
    </row>
    <row r="37" spans="1:17" ht="15" customHeight="1" x14ac:dyDescent="0.3">
      <c r="A37" s="22"/>
      <c r="B37" s="22"/>
      <c r="C37" s="22"/>
      <c r="D37" s="20" t="s">
        <v>37</v>
      </c>
      <c r="E37" s="33"/>
      <c r="F37" s="54">
        <v>15</v>
      </c>
      <c r="G37" s="54">
        <v>29</v>
      </c>
      <c r="H37" s="55">
        <v>15264</v>
      </c>
      <c r="I37" s="54">
        <v>13</v>
      </c>
      <c r="J37" s="54">
        <v>26</v>
      </c>
      <c r="K37" s="55">
        <v>14850</v>
      </c>
      <c r="L37" s="49">
        <f t="shared" si="1"/>
        <v>-2</v>
      </c>
      <c r="M37" s="49">
        <f t="shared" si="2"/>
        <v>-3</v>
      </c>
      <c r="N37" s="50">
        <f t="shared" si="3"/>
        <v>-414</v>
      </c>
      <c r="O37" s="51">
        <f t="shared" si="4"/>
        <v>-0.13333333333333333</v>
      </c>
      <c r="P37" s="51">
        <f t="shared" si="5"/>
        <v>-0.11538461538461539</v>
      </c>
      <c r="Q37" s="51">
        <f t="shared" si="6"/>
        <v>-2.7878787878787878E-2</v>
      </c>
    </row>
    <row r="38" spans="1:17" ht="15" customHeight="1" x14ac:dyDescent="0.3">
      <c r="A38" s="22"/>
      <c r="B38" s="22"/>
      <c r="C38" s="26" t="s">
        <v>38</v>
      </c>
      <c r="D38" s="26"/>
      <c r="E38" s="34"/>
      <c r="F38" s="56">
        <v>51</v>
      </c>
      <c r="G38" s="56">
        <v>228</v>
      </c>
      <c r="H38" s="57">
        <v>164010</v>
      </c>
      <c r="I38" s="56">
        <v>42</v>
      </c>
      <c r="J38" s="56">
        <v>202</v>
      </c>
      <c r="K38" s="57">
        <v>167022</v>
      </c>
      <c r="L38" s="58">
        <f t="shared" si="1"/>
        <v>-9</v>
      </c>
      <c r="M38" s="58">
        <f t="shared" si="2"/>
        <v>-26</v>
      </c>
      <c r="N38" s="59">
        <f t="shared" si="3"/>
        <v>3012</v>
      </c>
      <c r="O38" s="60">
        <f t="shared" si="4"/>
        <v>-0.17647058823529413</v>
      </c>
      <c r="P38" s="60">
        <f t="shared" si="5"/>
        <v>-0.12871287128712872</v>
      </c>
      <c r="Q38" s="60">
        <f t="shared" si="6"/>
        <v>1.8033552466142185E-2</v>
      </c>
    </row>
    <row r="39" spans="1:17" ht="15" customHeight="1" x14ac:dyDescent="0.3">
      <c r="A39" s="22"/>
      <c r="B39" s="22"/>
      <c r="C39" s="22"/>
      <c r="D39" s="20" t="s">
        <v>39</v>
      </c>
      <c r="E39" s="33"/>
      <c r="F39" s="54">
        <v>51</v>
      </c>
      <c r="G39" s="54">
        <v>114</v>
      </c>
      <c r="H39" s="55">
        <v>122998</v>
      </c>
      <c r="I39" s="54">
        <v>42</v>
      </c>
      <c r="J39" s="54">
        <v>101</v>
      </c>
      <c r="K39" s="55">
        <v>125260</v>
      </c>
      <c r="L39" s="49">
        <f t="shared" si="1"/>
        <v>-9</v>
      </c>
      <c r="M39" s="49">
        <f t="shared" si="2"/>
        <v>-13</v>
      </c>
      <c r="N39" s="50">
        <f t="shared" si="3"/>
        <v>2262</v>
      </c>
      <c r="O39" s="51">
        <f t="shared" si="4"/>
        <v>-0.17647058823529413</v>
      </c>
      <c r="P39" s="51">
        <f t="shared" si="5"/>
        <v>-0.12871287128712872</v>
      </c>
      <c r="Q39" s="51">
        <f t="shared" si="6"/>
        <v>1.80584384480281E-2</v>
      </c>
    </row>
    <row r="40" spans="1:17" ht="15" customHeight="1" x14ac:dyDescent="0.3">
      <c r="A40" s="22"/>
      <c r="B40" s="22"/>
      <c r="C40" s="22"/>
      <c r="D40" s="20" t="s">
        <v>40</v>
      </c>
      <c r="E40" s="33"/>
      <c r="F40" s="54">
        <v>51</v>
      </c>
      <c r="G40" s="54">
        <v>114</v>
      </c>
      <c r="H40" s="55">
        <v>41012</v>
      </c>
      <c r="I40" s="54">
        <v>42</v>
      </c>
      <c r="J40" s="54">
        <v>101</v>
      </c>
      <c r="K40" s="55">
        <v>41762</v>
      </c>
      <c r="L40" s="49">
        <f t="shared" si="1"/>
        <v>-9</v>
      </c>
      <c r="M40" s="49">
        <f t="shared" si="2"/>
        <v>-13</v>
      </c>
      <c r="N40" s="50">
        <f t="shared" si="3"/>
        <v>750</v>
      </c>
      <c r="O40" s="51">
        <f t="shared" si="4"/>
        <v>-0.17647058823529413</v>
      </c>
      <c r="P40" s="51">
        <f t="shared" si="5"/>
        <v>-0.12871287128712872</v>
      </c>
      <c r="Q40" s="51">
        <f t="shared" si="6"/>
        <v>1.7958910013888225E-2</v>
      </c>
    </row>
    <row r="41" spans="1:17" ht="15" customHeight="1" x14ac:dyDescent="0.3">
      <c r="A41" s="6"/>
      <c r="B41" s="6"/>
      <c r="C41" s="6"/>
      <c r="D41" s="6"/>
    </row>
    <row r="42" spans="1:17" ht="15" customHeight="1" x14ac:dyDescent="0.3">
      <c r="A42" s="6" t="s">
        <v>44</v>
      </c>
      <c r="B42" s="6"/>
      <c r="C42" s="6"/>
      <c r="D42" s="6"/>
    </row>
  </sheetData>
  <mergeCells count="45">
    <mergeCell ref="D40:E40"/>
    <mergeCell ref="A41:D41"/>
    <mergeCell ref="A42:D42"/>
    <mergeCell ref="L4:N4"/>
    <mergeCell ref="O4:Q4"/>
    <mergeCell ref="L3:Q3"/>
    <mergeCell ref="C34:E34"/>
    <mergeCell ref="D35:E35"/>
    <mergeCell ref="D36:E36"/>
    <mergeCell ref="D37:E37"/>
    <mergeCell ref="C38:E38"/>
    <mergeCell ref="D39:E39"/>
    <mergeCell ref="D28:E28"/>
    <mergeCell ref="D29:E29"/>
    <mergeCell ref="C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C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B7:E7"/>
    <mergeCell ref="C8:E8"/>
    <mergeCell ref="D9:E9"/>
    <mergeCell ref="A1:D1"/>
    <mergeCell ref="A2:D2"/>
    <mergeCell ref="A3:D3"/>
    <mergeCell ref="F4:H4"/>
    <mergeCell ref="I4:K4"/>
    <mergeCell ref="A6:E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 Anza</vt:lpstr>
      <vt:lpstr>Foothill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Parent</dc:creator>
  <cp:lastModifiedBy>Windows User</cp:lastModifiedBy>
  <dcterms:created xsi:type="dcterms:W3CDTF">2021-03-10T00:25:41Z</dcterms:created>
  <dcterms:modified xsi:type="dcterms:W3CDTF">2021-03-10T01:01:46Z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16.2.8.0</vt:lpwstr>
  </property>
</Properties>
</file>