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0596242\Documents\MIS SP Program\AfterSubRept\MIS_SP_2026_Rep\"/>
    </mc:Choice>
  </mc:AlternateContent>
  <xr:revisionPtr revIDLastSave="0" documentId="13_ncr:1_{DCB3C3AC-663B-4278-9B34-EDD66EED5F9B}" xr6:coauthVersionLast="47" xr6:coauthVersionMax="47" xr10:uidLastSave="{00000000-0000-0000-0000-000000000000}"/>
  <bookViews>
    <workbookView xWindow="-108" yWindow="-108" windowWidth="23256" windowHeight="13896" xr2:uid="{9C934276-4423-4AE2-9196-2BF7C5584636}"/>
  </bookViews>
  <sheets>
    <sheet name="MIS SP 2026, Sept 15, 2026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01" i="22" l="1"/>
  <c r="J201" i="22"/>
  <c r="I201" i="22"/>
  <c r="N183" i="22"/>
  <c r="N142" i="22"/>
  <c r="N154" i="22"/>
  <c r="N190" i="22"/>
  <c r="N191" i="22"/>
  <c r="N166" i="22"/>
  <c r="N138" i="22"/>
  <c r="N20" i="22"/>
  <c r="N167" i="22"/>
  <c r="N148" i="22"/>
  <c r="N192" i="22"/>
  <c r="N46" i="22"/>
  <c r="N158" i="22"/>
  <c r="N193" i="22"/>
  <c r="N186" i="22"/>
  <c r="N170" i="22"/>
  <c r="N160" i="22"/>
  <c r="N194" i="22"/>
  <c r="N107" i="22"/>
  <c r="N79" i="22"/>
  <c r="N84" i="22"/>
  <c r="N195" i="22"/>
  <c r="N180" i="22"/>
  <c r="N196" i="22"/>
  <c r="N23" i="22"/>
  <c r="N85" i="22"/>
  <c r="N197" i="22"/>
  <c r="N182" i="22"/>
  <c r="N188" i="22"/>
  <c r="N199" i="22"/>
  <c r="N29" i="22"/>
  <c r="M73" i="22"/>
  <c r="N73" i="22" s="1"/>
  <c r="M66" i="22"/>
  <c r="N66" i="22" s="1"/>
  <c r="M123" i="22"/>
  <c r="N123" i="22" s="1"/>
  <c r="M135" i="22"/>
  <c r="N135" i="22" s="1"/>
  <c r="M183" i="22"/>
  <c r="M47" i="22"/>
  <c r="N47" i="22" s="1"/>
  <c r="M74" i="22"/>
  <c r="N74" i="22" s="1"/>
  <c r="M35" i="22"/>
  <c r="N35" i="22" s="1"/>
  <c r="M124" i="22"/>
  <c r="N124" i="22" s="1"/>
  <c r="M142" i="22"/>
  <c r="M93" i="22"/>
  <c r="N93" i="22" s="1"/>
  <c r="M143" i="22"/>
  <c r="N143" i="22" s="1"/>
  <c r="M136" i="22"/>
  <c r="N136" i="22" s="1"/>
  <c r="M164" i="22"/>
  <c r="N164" i="22" s="1"/>
  <c r="M78" i="22"/>
  <c r="N78" i="22" s="1"/>
  <c r="M99" i="22"/>
  <c r="N99" i="22" s="1"/>
  <c r="M144" i="22"/>
  <c r="N144" i="22" s="1"/>
  <c r="M145" i="22"/>
  <c r="N145" i="22" s="1"/>
  <c r="M57" i="22"/>
  <c r="N57" i="22" s="1"/>
  <c r="M11" i="22"/>
  <c r="N11" i="22" s="1"/>
  <c r="M43" i="22"/>
  <c r="N43" i="22" s="1"/>
  <c r="M154" i="22"/>
  <c r="M61" i="22"/>
  <c r="N61" i="22" s="1"/>
  <c r="M67" i="22"/>
  <c r="N67" i="22" s="1"/>
  <c r="M175" i="22"/>
  <c r="N175" i="22" s="1"/>
  <c r="M165" i="22"/>
  <c r="N165" i="22" s="1"/>
  <c r="M112" i="22"/>
  <c r="N112" i="22" s="1"/>
  <c r="M176" i="22"/>
  <c r="N176" i="22" s="1"/>
  <c r="M137" i="22"/>
  <c r="N137" i="22" s="1"/>
  <c r="M190" i="22"/>
  <c r="M30" i="22"/>
  <c r="N30" i="22" s="1"/>
  <c r="M51" i="22"/>
  <c r="N51" i="22" s="1"/>
  <c r="M72" i="22"/>
  <c r="N72" i="22" s="1"/>
  <c r="M95" i="22"/>
  <c r="N95" i="22" s="1"/>
  <c r="M130" i="22"/>
  <c r="N130" i="22" s="1"/>
  <c r="M116" i="22"/>
  <c r="N116" i="22" s="1"/>
  <c r="M96" i="22"/>
  <c r="N96" i="22" s="1"/>
  <c r="M87" i="22"/>
  <c r="N87" i="22" s="1"/>
  <c r="M155" i="22"/>
  <c r="N155" i="22" s="1"/>
  <c r="M106" i="22"/>
  <c r="N106" i="22" s="1"/>
  <c r="M191" i="22"/>
  <c r="M146" i="22"/>
  <c r="N146" i="22" s="1"/>
  <c r="M58" i="22"/>
  <c r="N58" i="22" s="1"/>
  <c r="M37" i="22"/>
  <c r="N37" i="22" s="1"/>
  <c r="M55" i="22"/>
  <c r="N55" i="22" s="1"/>
  <c r="M7" i="22"/>
  <c r="N7" i="22" s="1"/>
  <c r="M28" i="22"/>
  <c r="N28" i="22" s="1"/>
  <c r="M97" i="22"/>
  <c r="N97" i="22" s="1"/>
  <c r="M64" i="22"/>
  <c r="N64" i="22" s="1"/>
  <c r="M166" i="22"/>
  <c r="M131" i="22"/>
  <c r="N131" i="22" s="1"/>
  <c r="M19" i="22"/>
  <c r="N19" i="22" s="1"/>
  <c r="M26" i="22"/>
  <c r="N26" i="22" s="1"/>
  <c r="M68" i="22"/>
  <c r="N68" i="22" s="1"/>
  <c r="M138" i="22"/>
  <c r="M113" i="22"/>
  <c r="N113" i="22" s="1"/>
  <c r="M6" i="22"/>
  <c r="N6" i="22" s="1"/>
  <c r="M20" i="22"/>
  <c r="M42" i="22"/>
  <c r="N42" i="22" s="1"/>
  <c r="M49" i="22"/>
  <c r="N49" i="22" s="1"/>
  <c r="M147" i="22"/>
  <c r="N147" i="22" s="1"/>
  <c r="M167" i="22"/>
  <c r="M148" i="22"/>
  <c r="M25" i="22"/>
  <c r="N25" i="22" s="1"/>
  <c r="M34" i="22"/>
  <c r="N34" i="22" s="1"/>
  <c r="M192" i="22"/>
  <c r="M44" i="22"/>
  <c r="N44" i="22" s="1"/>
  <c r="M114" i="22"/>
  <c r="N114" i="22" s="1"/>
  <c r="M10" i="22"/>
  <c r="N10" i="22" s="1"/>
  <c r="M46" i="22"/>
  <c r="M125" i="22"/>
  <c r="N125" i="22" s="1"/>
  <c r="M110" i="22"/>
  <c r="N110" i="22" s="1"/>
  <c r="M90" i="22"/>
  <c r="N90" i="22" s="1"/>
  <c r="M149" i="22"/>
  <c r="N149" i="22" s="1"/>
  <c r="M168" i="22"/>
  <c r="N168" i="22" s="1"/>
  <c r="M156" i="22"/>
  <c r="N156" i="22" s="1"/>
  <c r="M177" i="22"/>
  <c r="N177" i="22" s="1"/>
  <c r="M62" i="22"/>
  <c r="N62" i="22" s="1"/>
  <c r="M157" i="22"/>
  <c r="N157" i="22" s="1"/>
  <c r="M158" i="22"/>
  <c r="M132" i="22"/>
  <c r="N132" i="22" s="1"/>
  <c r="M184" i="22"/>
  <c r="N184" i="22" s="1"/>
  <c r="M178" i="22"/>
  <c r="N178" i="22" s="1"/>
  <c r="M193" i="22"/>
  <c r="M150" i="22"/>
  <c r="N150" i="22" s="1"/>
  <c r="M185" i="22"/>
  <c r="N185" i="22" s="1"/>
  <c r="M169" i="22"/>
  <c r="N169" i="22" s="1"/>
  <c r="M126" i="22"/>
  <c r="N126" i="22" s="1"/>
  <c r="M159" i="22"/>
  <c r="N159" i="22" s="1"/>
  <c r="M179" i="22"/>
  <c r="N179" i="22" s="1"/>
  <c r="M139" i="22"/>
  <c r="N139" i="22" s="1"/>
  <c r="M133" i="22"/>
  <c r="N133" i="22" s="1"/>
  <c r="M186" i="22"/>
  <c r="M134" i="22"/>
  <c r="N134" i="22" s="1"/>
  <c r="M52" i="22"/>
  <c r="N52" i="22" s="1"/>
  <c r="M170" i="22"/>
  <c r="M160" i="22"/>
  <c r="M21" i="22"/>
  <c r="N21" i="22" s="1"/>
  <c r="M187" i="22"/>
  <c r="N187" i="22" s="1"/>
  <c r="M120" i="22"/>
  <c r="N120" i="22" s="1"/>
  <c r="M53" i="22"/>
  <c r="N53" i="22" s="1"/>
  <c r="M194" i="22"/>
  <c r="M91" i="22"/>
  <c r="N91" i="22" s="1"/>
  <c r="M14" i="22"/>
  <c r="N14" i="22" s="1"/>
  <c r="M107" i="22"/>
  <c r="M79" i="22"/>
  <c r="M31" i="22"/>
  <c r="N31" i="22" s="1"/>
  <c r="M88" i="22"/>
  <c r="N88" i="22" s="1"/>
  <c r="M70" i="22"/>
  <c r="N70" i="22" s="1"/>
  <c r="M59" i="22"/>
  <c r="N59" i="22" s="1"/>
  <c r="M121" i="22"/>
  <c r="N121" i="22" s="1"/>
  <c r="M127" i="22"/>
  <c r="N127" i="22" s="1"/>
  <c r="M27" i="22"/>
  <c r="N27" i="22" s="1"/>
  <c r="M84" i="22"/>
  <c r="M195" i="22"/>
  <c r="M117" i="22"/>
  <c r="N117" i="22" s="1"/>
  <c r="M180" i="22"/>
  <c r="M196" i="22"/>
  <c r="M80" i="22"/>
  <c r="N80" i="22" s="1"/>
  <c r="M54" i="22"/>
  <c r="N54" i="22" s="1"/>
  <c r="M75" i="22"/>
  <c r="N75" i="22" s="1"/>
  <c r="M13" i="22"/>
  <c r="N13" i="22" s="1"/>
  <c r="M23" i="22"/>
  <c r="M69" i="22"/>
  <c r="N69" i="22" s="1"/>
  <c r="M85" i="22"/>
  <c r="M50" i="22"/>
  <c r="N50" i="22" s="1"/>
  <c r="M171" i="22"/>
  <c r="N171" i="22" s="1"/>
  <c r="M41" i="22"/>
  <c r="N41" i="22" s="1"/>
  <c r="M24" i="22"/>
  <c r="N24" i="22" s="1"/>
  <c r="M108" i="22"/>
  <c r="N108" i="22" s="1"/>
  <c r="M83" i="22"/>
  <c r="N83" i="22" s="1"/>
  <c r="M103" i="22"/>
  <c r="N103" i="22" s="1"/>
  <c r="M128" i="22"/>
  <c r="N128" i="22" s="1"/>
  <c r="M36" i="22"/>
  <c r="N36" i="22" s="1"/>
  <c r="M197" i="22"/>
  <c r="M89" i="22"/>
  <c r="N89" i="22" s="1"/>
  <c r="M12" i="22"/>
  <c r="N12" i="22" s="1"/>
  <c r="M161" i="22"/>
  <c r="N161" i="22" s="1"/>
  <c r="M198" i="22"/>
  <c r="N198" i="22" s="1"/>
  <c r="M181" i="22"/>
  <c r="N181" i="22" s="1"/>
  <c r="M81" i="22"/>
  <c r="N81" i="22" s="1"/>
  <c r="M162" i="22"/>
  <c r="N162" i="22" s="1"/>
  <c r="M104" i="22"/>
  <c r="N104" i="22" s="1"/>
  <c r="M48" i="22"/>
  <c r="N48" i="22" s="1"/>
  <c r="M45" i="22"/>
  <c r="N45" i="22" s="1"/>
  <c r="M63" i="22"/>
  <c r="N63" i="22" s="1"/>
  <c r="M122" i="22"/>
  <c r="N122" i="22" s="1"/>
  <c r="M38" i="22"/>
  <c r="N38" i="22" s="1"/>
  <c r="M140" i="22"/>
  <c r="N140" i="22" s="1"/>
  <c r="M182" i="22"/>
  <c r="M60" i="22"/>
  <c r="N60" i="22" s="1"/>
  <c r="M22" i="22"/>
  <c r="N22" i="22" s="1"/>
  <c r="M98" i="22"/>
  <c r="N98" i="22" s="1"/>
  <c r="M94" i="22"/>
  <c r="N94" i="22" s="1"/>
  <c r="M172" i="22"/>
  <c r="N172" i="22" s="1"/>
  <c r="M105" i="22"/>
  <c r="N105" i="22" s="1"/>
  <c r="M100" i="22"/>
  <c r="N100" i="22" s="1"/>
  <c r="M9" i="22"/>
  <c r="N9" i="22" s="1"/>
  <c r="M56" i="22"/>
  <c r="N56" i="22" s="1"/>
  <c r="M188" i="22"/>
  <c r="M17" i="22"/>
  <c r="N17" i="22" s="1"/>
  <c r="M199" i="22"/>
  <c r="M101" i="22"/>
  <c r="N101" i="22" s="1"/>
  <c r="M76" i="22"/>
  <c r="N76" i="22" s="1"/>
  <c r="M118" i="22"/>
  <c r="N118" i="22" s="1"/>
  <c r="M151" i="22"/>
  <c r="N151" i="22" s="1"/>
  <c r="M18" i="22"/>
  <c r="N18" i="22" s="1"/>
  <c r="M141" i="22"/>
  <c r="N141" i="22" s="1"/>
  <c r="M119" i="22"/>
  <c r="N119" i="22" s="1"/>
  <c r="M152" i="22"/>
  <c r="N152" i="22" s="1"/>
  <c r="M173" i="22"/>
  <c r="N173" i="22" s="1"/>
  <c r="M174" i="22"/>
  <c r="N174" i="22" s="1"/>
  <c r="M86" i="22"/>
  <c r="N86" i="22" s="1"/>
  <c r="M102" i="22"/>
  <c r="N102" i="22" s="1"/>
  <c r="M109" i="22"/>
  <c r="N109" i="22" s="1"/>
  <c r="M65" i="22"/>
  <c r="N65" i="22" s="1"/>
  <c r="M39" i="22"/>
  <c r="N39" i="22" s="1"/>
  <c r="M33" i="22"/>
  <c r="N33" i="22" s="1"/>
  <c r="M92" i="22"/>
  <c r="N92" i="22" s="1"/>
  <c r="M163" i="22"/>
  <c r="N163" i="22" s="1"/>
  <c r="M15" i="22"/>
  <c r="N15" i="22" s="1"/>
  <c r="M189" i="22"/>
  <c r="N189" i="22" s="1"/>
  <c r="M16" i="22"/>
  <c r="N16" i="22" s="1"/>
  <c r="M8" i="22"/>
  <c r="N8" i="22" s="1"/>
  <c r="M29" i="22"/>
  <c r="M200" i="22"/>
  <c r="N200" i="22" s="1"/>
  <c r="M71" i="22"/>
  <c r="N71" i="22" s="1"/>
  <c r="M77" i="22"/>
  <c r="N77" i="22" s="1"/>
  <c r="M115" i="22"/>
  <c r="N115" i="22" s="1"/>
  <c r="M40" i="22"/>
  <c r="N40" i="22" s="1"/>
  <c r="M111" i="22"/>
  <c r="N111" i="22" s="1"/>
  <c r="M82" i="22"/>
  <c r="N82" i="22" s="1"/>
  <c r="M153" i="22"/>
  <c r="N153" i="22" s="1"/>
  <c r="M129" i="22"/>
  <c r="N129" i="22" s="1"/>
  <c r="M32" i="22"/>
  <c r="N32" i="22" s="1"/>
  <c r="L73" i="22"/>
  <c r="L66" i="22"/>
  <c r="L123" i="22"/>
  <c r="L135" i="22"/>
  <c r="L183" i="22"/>
  <c r="L47" i="22"/>
  <c r="L74" i="22"/>
  <c r="L35" i="22"/>
  <c r="L124" i="22"/>
  <c r="L142" i="22"/>
  <c r="L93" i="22"/>
  <c r="L143" i="22"/>
  <c r="L136" i="22"/>
  <c r="L164" i="22"/>
  <c r="L78" i="22"/>
  <c r="L99" i="22"/>
  <c r="L144" i="22"/>
  <c r="L145" i="22"/>
  <c r="L57" i="22"/>
  <c r="L11" i="22"/>
  <c r="L43" i="22"/>
  <c r="L154" i="22"/>
  <c r="L61" i="22"/>
  <c r="L67" i="22"/>
  <c r="L175" i="22"/>
  <c r="L165" i="22"/>
  <c r="L112" i="22"/>
  <c r="L176" i="22"/>
  <c r="L137" i="22"/>
  <c r="L190" i="22"/>
  <c r="L30" i="22"/>
  <c r="L51" i="22"/>
  <c r="L72" i="22"/>
  <c r="L95" i="22"/>
  <c r="L130" i="22"/>
  <c r="L116" i="22"/>
  <c r="L96" i="22"/>
  <c r="L87" i="22"/>
  <c r="L155" i="22"/>
  <c r="L106" i="22"/>
  <c r="L191" i="22"/>
  <c r="L146" i="22"/>
  <c r="L58" i="22"/>
  <c r="L37" i="22"/>
  <c r="L55" i="22"/>
  <c r="L7" i="22"/>
  <c r="L28" i="22"/>
  <c r="L97" i="22"/>
  <c r="L64" i="22"/>
  <c r="L166" i="22"/>
  <c r="L131" i="22"/>
  <c r="L19" i="22"/>
  <c r="L26" i="22"/>
  <c r="L68" i="22"/>
  <c r="L138" i="22"/>
  <c r="L113" i="22"/>
  <c r="L6" i="22"/>
  <c r="L20" i="22"/>
  <c r="L42" i="22"/>
  <c r="L49" i="22"/>
  <c r="L147" i="22"/>
  <c r="L167" i="22"/>
  <c r="L148" i="22"/>
  <c r="L25" i="22"/>
  <c r="L34" i="22"/>
  <c r="L192" i="22"/>
  <c r="L44" i="22"/>
  <c r="L114" i="22"/>
  <c r="L10" i="22"/>
  <c r="L46" i="22"/>
  <c r="L125" i="22"/>
  <c r="L110" i="22"/>
  <c r="L90" i="22"/>
  <c r="L149" i="22"/>
  <c r="L168" i="22"/>
  <c r="L156" i="22"/>
  <c r="L177" i="22"/>
  <c r="L62" i="22"/>
  <c r="L157" i="22"/>
  <c r="L158" i="22"/>
  <c r="L132" i="22"/>
  <c r="L184" i="22"/>
  <c r="L178" i="22"/>
  <c r="L193" i="22"/>
  <c r="L150" i="22"/>
  <c r="L185" i="22"/>
  <c r="L169" i="22"/>
  <c r="L126" i="22"/>
  <c r="L159" i="22"/>
  <c r="L179" i="22"/>
  <c r="L139" i="22"/>
  <c r="L133" i="22"/>
  <c r="L186" i="22"/>
  <c r="L134" i="22"/>
  <c r="L52" i="22"/>
  <c r="L170" i="22"/>
  <c r="L160" i="22"/>
  <c r="L21" i="22"/>
  <c r="L187" i="22"/>
  <c r="L120" i="22"/>
  <c r="L53" i="22"/>
  <c r="L194" i="22"/>
  <c r="L91" i="22"/>
  <c r="L14" i="22"/>
  <c r="L107" i="22"/>
  <c r="L79" i="22"/>
  <c r="L31" i="22"/>
  <c r="L88" i="22"/>
  <c r="L70" i="22"/>
  <c r="L59" i="22"/>
  <c r="L121" i="22"/>
  <c r="L127" i="22"/>
  <c r="L27" i="22"/>
  <c r="L84" i="22"/>
  <c r="L195" i="22"/>
  <c r="L117" i="22"/>
  <c r="L180" i="22"/>
  <c r="L196" i="22"/>
  <c r="L80" i="22"/>
  <c r="L54" i="22"/>
  <c r="L75" i="22"/>
  <c r="L13" i="22"/>
  <c r="L23" i="22"/>
  <c r="L69" i="22"/>
  <c r="L85" i="22"/>
  <c r="L50" i="22"/>
  <c r="L171" i="22"/>
  <c r="L41" i="22"/>
  <c r="L24" i="22"/>
  <c r="L108" i="22"/>
  <c r="L83" i="22"/>
  <c r="L103" i="22"/>
  <c r="L128" i="22"/>
  <c r="L36" i="22"/>
  <c r="L197" i="22"/>
  <c r="L89" i="22"/>
  <c r="L12" i="22"/>
  <c r="L161" i="22"/>
  <c r="L198" i="22"/>
  <c r="L181" i="22"/>
  <c r="L81" i="22"/>
  <c r="L162" i="22"/>
  <c r="L104" i="22"/>
  <c r="L48" i="22"/>
  <c r="L45" i="22"/>
  <c r="L63" i="22"/>
  <c r="L122" i="22"/>
  <c r="L38" i="22"/>
  <c r="L140" i="22"/>
  <c r="L182" i="22"/>
  <c r="L60" i="22"/>
  <c r="L22" i="22"/>
  <c r="L98" i="22"/>
  <c r="L94" i="22"/>
  <c r="L172" i="22"/>
  <c r="L105" i="22"/>
  <c r="L100" i="22"/>
  <c r="L9" i="22"/>
  <c r="L56" i="22"/>
  <c r="L188" i="22"/>
  <c r="L17" i="22"/>
  <c r="L199" i="22"/>
  <c r="L101" i="22"/>
  <c r="L76" i="22"/>
  <c r="L118" i="22"/>
  <c r="L151" i="22"/>
  <c r="L18" i="22"/>
  <c r="L141" i="22"/>
  <c r="L119" i="22"/>
  <c r="L152" i="22"/>
  <c r="L173" i="22"/>
  <c r="L174" i="22"/>
  <c r="L86" i="22"/>
  <c r="L102" i="22"/>
  <c r="L109" i="22"/>
  <c r="L65" i="22"/>
  <c r="L39" i="22"/>
  <c r="L33" i="22"/>
  <c r="L92" i="22"/>
  <c r="L163" i="22"/>
  <c r="L15" i="22"/>
  <c r="L189" i="22"/>
  <c r="L16" i="22"/>
  <c r="L8" i="22"/>
  <c r="L29" i="22"/>
  <c r="L200" i="22"/>
  <c r="L71" i="22"/>
  <c r="L77" i="22"/>
  <c r="L115" i="22"/>
  <c r="L40" i="22"/>
  <c r="L111" i="22"/>
  <c r="L82" i="22"/>
  <c r="L153" i="22"/>
  <c r="L129" i="22"/>
  <c r="L32" i="22"/>
</calcChain>
</file>

<file path=xl/sharedStrings.xml><?xml version="1.0" encoding="utf-8"?>
<sst xmlns="http://schemas.openxmlformats.org/spreadsheetml/2006/main" count="1598" uniqueCount="757">
  <si>
    <t>Annual 2023-2024</t>
  </si>
  <si>
    <t xml:space="preserve">Associate in Science for Transfer (A.S.-T) Degree           </t>
  </si>
  <si>
    <t xml:space="preserve">Associate in Arts for Transfer (A.A.-T) Degree              </t>
  </si>
  <si>
    <t xml:space="preserve">Associate of Science (A.S.) degree                          </t>
  </si>
  <si>
    <t xml:space="preserve">Associate of Arts (A.A.) degree                             </t>
  </si>
  <si>
    <t xml:space="preserve">Certificate requiring 30 to &lt; 60 semester units             </t>
  </si>
  <si>
    <t xml:space="preserve">Certificate requiring 16 to fewer than 30 semester units    </t>
  </si>
  <si>
    <t xml:space="preserve">Certificate requiring 8 to fewer than 16 semester units     </t>
  </si>
  <si>
    <t xml:space="preserve">Noncredit award requiring from 288 to &lt; 480 hours           </t>
  </si>
  <si>
    <t xml:space="preserve">Noncredit award requiring from 144 to &lt; 192 hours           </t>
  </si>
  <si>
    <t xml:space="preserve">Noncredit award requiring from 96 to &lt; 144 hours            </t>
  </si>
  <si>
    <t xml:space="preserve">Noncredit award requiring from 48 to &lt; 96 hours             </t>
  </si>
  <si>
    <t>Foothill Total</t>
  </si>
  <si>
    <t xml:space="preserve">Baccalaureate of Science (B.S.) degree                      </t>
  </si>
  <si>
    <t>Foothill College: Award Count by Program and Academic Year</t>
  </si>
  <si>
    <t>Annual 2024-2025</t>
  </si>
  <si>
    <t>College</t>
  </si>
  <si>
    <t xml:space="preserve">TOP Code </t>
  </si>
  <si>
    <t>Vocational Status</t>
  </si>
  <si>
    <t>TOP Title</t>
  </si>
  <si>
    <t>Program Unique Code</t>
  </si>
  <si>
    <t>Program Banner Code</t>
  </si>
  <si>
    <t>Program Banner Title</t>
  </si>
  <si>
    <t>Award Type</t>
  </si>
  <si>
    <t>2023-24</t>
  </si>
  <si>
    <t>2024-25</t>
  </si>
  <si>
    <t>3-Year Average</t>
  </si>
  <si>
    <t>Last 2-Year Change</t>
  </si>
  <si>
    <t>Last 2-Year Percent Change</t>
  </si>
  <si>
    <t>FH</t>
  </si>
  <si>
    <t>010210</t>
  </si>
  <si>
    <t>V</t>
  </si>
  <si>
    <t>Veterinary Technician (Licensed)</t>
  </si>
  <si>
    <t>06009</t>
  </si>
  <si>
    <t>FH_AS_1VT</t>
  </si>
  <si>
    <t>Veterinary Technology</t>
  </si>
  <si>
    <t>3-Associate Degree</t>
  </si>
  <si>
    <t>39211</t>
  </si>
  <si>
    <t>FH_CEA_1VT1</t>
  </si>
  <si>
    <t>Veterinary Assisting</t>
  </si>
  <si>
    <t>5-Credit Certificate, N/A SCFF</t>
  </si>
  <si>
    <t>010900</t>
  </si>
  <si>
    <t>Horticulture</t>
  </si>
  <si>
    <t>09277</t>
  </si>
  <si>
    <t>FH_AS_1EHD</t>
  </si>
  <si>
    <t>Envirn Horticulture Design</t>
  </si>
  <si>
    <t>19476</t>
  </si>
  <si>
    <t>FH_CEA_1EHZ</t>
  </si>
  <si>
    <t>Env Hort and Design</t>
  </si>
  <si>
    <t>4-Credit Certificate, SCFF</t>
  </si>
  <si>
    <t>36412</t>
  </si>
  <si>
    <t>FH_CEA_1LTC</t>
  </si>
  <si>
    <t>Landscape Technician</t>
  </si>
  <si>
    <t>030100</t>
  </si>
  <si>
    <t>N</t>
  </si>
  <si>
    <t>Environmental Science</t>
  </si>
  <si>
    <t>39538</t>
  </si>
  <si>
    <t>FH_AS_1ENV</t>
  </si>
  <si>
    <t>Environmental Sci for Transfer</t>
  </si>
  <si>
    <t>2-Associate Degree for Transfer</t>
  </si>
  <si>
    <t>040100</t>
  </si>
  <si>
    <t>Biology, General</t>
  </si>
  <si>
    <t>35594</t>
  </si>
  <si>
    <t>FH_AS_1BIT</t>
  </si>
  <si>
    <t>Biology for Transfer</t>
  </si>
  <si>
    <t>06011</t>
  </si>
  <si>
    <t>FH_AS_1BIO</t>
  </si>
  <si>
    <t>Biological Sciences</t>
  </si>
  <si>
    <t>050200</t>
  </si>
  <si>
    <t>Accounting</t>
  </si>
  <si>
    <t>06014</t>
  </si>
  <si>
    <t>FH_AA_1ACC</t>
  </si>
  <si>
    <t>19477</t>
  </si>
  <si>
    <t>FH_CEA_1ACZ</t>
  </si>
  <si>
    <t>32555</t>
  </si>
  <si>
    <t>FH_CEA_1CPA</t>
  </si>
  <si>
    <t>CPA Exam Prep-CEA</t>
  </si>
  <si>
    <t>42517</t>
  </si>
  <si>
    <t>FH_CEA_1ACF</t>
  </si>
  <si>
    <t>Financial Accounting</t>
  </si>
  <si>
    <t>42518</t>
  </si>
  <si>
    <t>FH_CEA_1CP1</t>
  </si>
  <si>
    <t>CPA Exam Prep Audit-CEA</t>
  </si>
  <si>
    <t>42519</t>
  </si>
  <si>
    <t>FH_CEA_1CP2</t>
  </si>
  <si>
    <t>CPA Exam PrepBus Env &amp; Con-CEA</t>
  </si>
  <si>
    <t>42902</t>
  </si>
  <si>
    <t>FH_CEA_1CP4</t>
  </si>
  <si>
    <t>CPA ExamPrep FinAcctReport-CEA</t>
  </si>
  <si>
    <t>42521</t>
  </si>
  <si>
    <t>FH_CEA_1ACB</t>
  </si>
  <si>
    <t>Bookkeeping</t>
  </si>
  <si>
    <t>42522</t>
  </si>
  <si>
    <t>FH_CEA_1ACP</t>
  </si>
  <si>
    <t>Payroll Preparation</t>
  </si>
  <si>
    <t>42901</t>
  </si>
  <si>
    <t>FH_CEA_1TAX</t>
  </si>
  <si>
    <t>Tax Specialist-CEA</t>
  </si>
  <si>
    <t>42903</t>
  </si>
  <si>
    <t>FH_CEA_1ACE</t>
  </si>
  <si>
    <t>Accounting Ethics-CEA</t>
  </si>
  <si>
    <t>050500</t>
  </si>
  <si>
    <t>Business Administration</t>
  </si>
  <si>
    <t>33002</t>
  </si>
  <si>
    <t>FH_AS_1BAT</t>
  </si>
  <si>
    <t>Business Admin  for Transfer</t>
  </si>
  <si>
    <t>41642</t>
  </si>
  <si>
    <t>FH_AS_1BA2</t>
  </si>
  <si>
    <t>Business Adm For Transfer 2.0</t>
  </si>
  <si>
    <t>06016</t>
  </si>
  <si>
    <t>FH_AA_1BUS</t>
  </si>
  <si>
    <t>050970</t>
  </si>
  <si>
    <t>E-Commerce (Business emphasis)</t>
  </si>
  <si>
    <t>38825</t>
  </si>
  <si>
    <t>FH_CEA_1DMR</t>
  </si>
  <si>
    <t>Digital Marketing</t>
  </si>
  <si>
    <t>41275</t>
  </si>
  <si>
    <t>FH_CEA_1BDA</t>
  </si>
  <si>
    <t>Data Analytics</t>
  </si>
  <si>
    <t>060420</t>
  </si>
  <si>
    <t>Television (including combined TV/Film/Video)</t>
  </si>
  <si>
    <t>37294</t>
  </si>
  <si>
    <t>FH_AS_1FTV</t>
  </si>
  <si>
    <t>Film,TV &amp; Elec Media-Transfer</t>
  </si>
  <si>
    <t>061200</t>
  </si>
  <si>
    <t>Film Studies</t>
  </si>
  <si>
    <t>39351</t>
  </si>
  <si>
    <t>FH_CEA_1FT1</t>
  </si>
  <si>
    <t>Film, TV &amp; Electronic Media</t>
  </si>
  <si>
    <t>061420</t>
  </si>
  <si>
    <t>Electronic Game Design</t>
  </si>
  <si>
    <t>36426</t>
  </si>
  <si>
    <t>FH_CEA_1GA2</t>
  </si>
  <si>
    <t>Game Audio II</t>
  </si>
  <si>
    <t>39460</t>
  </si>
  <si>
    <t>FH_CEA_1GDN</t>
  </si>
  <si>
    <t>Game Design CEA</t>
  </si>
  <si>
    <t>40369</t>
  </si>
  <si>
    <t>FH_CEA_1GA1</t>
  </si>
  <si>
    <t>Game Audio I</t>
  </si>
  <si>
    <t>061430</t>
  </si>
  <si>
    <t>Website Design and Development</t>
  </si>
  <si>
    <t>39459</t>
  </si>
  <si>
    <t>FH_CEA_1WEB</t>
  </si>
  <si>
    <t>Web Design</t>
  </si>
  <si>
    <t>061440</t>
  </si>
  <si>
    <t>Animation</t>
  </si>
  <si>
    <t>44566</t>
  </si>
  <si>
    <t>FH_CEA_1VSC</t>
  </si>
  <si>
    <t>Visual Storytelling &amp; Comic Ar</t>
  </si>
  <si>
    <t>070600</t>
  </si>
  <si>
    <t>Computer Science (Transfer)</t>
  </si>
  <si>
    <t>32359</t>
  </si>
  <si>
    <t>FH_AS_1CST</t>
  </si>
  <si>
    <t>Computer Science for Transfer</t>
  </si>
  <si>
    <t>06027</t>
  </si>
  <si>
    <t>FH_AS_1CIS</t>
  </si>
  <si>
    <t>Computer Science</t>
  </si>
  <si>
    <t>070700</t>
  </si>
  <si>
    <t>Computer Software Development</t>
  </si>
  <si>
    <t>39889</t>
  </si>
  <si>
    <t>FH_CEA_1ASD</t>
  </si>
  <si>
    <t>Advanced Software Development</t>
  </si>
  <si>
    <t>39890</t>
  </si>
  <si>
    <t>FH_CEA_1PYN</t>
  </si>
  <si>
    <t>Software Development in Python</t>
  </si>
  <si>
    <t>39891</t>
  </si>
  <si>
    <t>FH_CEA_1JAV</t>
  </si>
  <si>
    <t>Software Development in Java</t>
  </si>
  <si>
    <t>39996</t>
  </si>
  <si>
    <t>FH_CEA_1CPL</t>
  </si>
  <si>
    <t>Software Development in C++</t>
  </si>
  <si>
    <t>070800</t>
  </si>
  <si>
    <t>Computer Infrastructure and Support</t>
  </si>
  <si>
    <t>39983</t>
  </si>
  <si>
    <t>FH_CEA_1CLD</t>
  </si>
  <si>
    <t>Cloud Computing</t>
  </si>
  <si>
    <t>41328</t>
  </si>
  <si>
    <t>FH_CEA_1CSC</t>
  </si>
  <si>
    <t>Cybersecurity</t>
  </si>
  <si>
    <t>41978</t>
  </si>
  <si>
    <t>FH_CEA_1ITS</t>
  </si>
  <si>
    <t>IT Support</t>
  </si>
  <si>
    <t>070810</t>
  </si>
  <si>
    <t>Computer Networking</t>
  </si>
  <si>
    <t>17612</t>
  </si>
  <si>
    <t>FH_AS_1ENT</t>
  </si>
  <si>
    <t>Enterprise Networking</t>
  </si>
  <si>
    <t>083500</t>
  </si>
  <si>
    <t>Physical Education</t>
  </si>
  <si>
    <t>06031</t>
  </si>
  <si>
    <t>FH_AA_1PE</t>
  </si>
  <si>
    <t>083520</t>
  </si>
  <si>
    <t>Fitness Trainer</t>
  </si>
  <si>
    <t>33837</t>
  </si>
  <si>
    <t>FH_CEA_1PTR</t>
  </si>
  <si>
    <t>Personal Trainer</t>
  </si>
  <si>
    <t>086000</t>
  </si>
  <si>
    <t>Educational Technology</t>
  </si>
  <si>
    <t>39888</t>
  </si>
  <si>
    <t>FH_CEA_1ONL</t>
  </si>
  <si>
    <t>Online and Blended Instruction</t>
  </si>
  <si>
    <t>40841</t>
  </si>
  <si>
    <t>FH_CEA_1SIL</t>
  </si>
  <si>
    <t>STEAM Instructional Leadership</t>
  </si>
  <si>
    <t>40842</t>
  </si>
  <si>
    <t>FH_CEA_1ETS</t>
  </si>
  <si>
    <t>Education Technology Specialst</t>
  </si>
  <si>
    <t>43215</t>
  </si>
  <si>
    <t>FH_CEA_1RDD</t>
  </si>
  <si>
    <t>Research Design Dev GlobalGood</t>
  </si>
  <si>
    <t>089900</t>
  </si>
  <si>
    <t>Other Education</t>
  </si>
  <si>
    <t>37177</t>
  </si>
  <si>
    <t>FH_CEA_1MKR</t>
  </si>
  <si>
    <t>Makerspace Coordinator</t>
  </si>
  <si>
    <t>090100</t>
  </si>
  <si>
    <t>Engineering, General (requires Calculus) (Transfer)</t>
  </si>
  <si>
    <t>06033</t>
  </si>
  <si>
    <t>FH_AS_1EGN</t>
  </si>
  <si>
    <t>Engineering</t>
  </si>
  <si>
    <t>094500</t>
  </si>
  <si>
    <t>Industrial Systems Technology and Maintenance</t>
  </si>
  <si>
    <t>43983</t>
  </si>
  <si>
    <t>FH_CEA_1SCP</t>
  </si>
  <si>
    <t>Semiconductor Processing</t>
  </si>
  <si>
    <t>45656</t>
  </si>
  <si>
    <t>FH_CEA_1VCT</t>
  </si>
  <si>
    <t>Vacuum Technology</t>
  </si>
  <si>
    <t>094600</t>
  </si>
  <si>
    <t>Environmental Control Technology</t>
  </si>
  <si>
    <t>33525</t>
  </si>
  <si>
    <t>FH_AS_1ACR</t>
  </si>
  <si>
    <t>Appr:Air Conditng &amp; Refrig Tec</t>
  </si>
  <si>
    <t>33521</t>
  </si>
  <si>
    <t>FH_CEA_1AC1</t>
  </si>
  <si>
    <t>40689</t>
  </si>
  <si>
    <t>FH_CEA_1ACM</t>
  </si>
  <si>
    <t>Air Conditioning Mechanic</t>
  </si>
  <si>
    <t>094610</t>
  </si>
  <si>
    <t>Energy Systems Technology</t>
  </si>
  <si>
    <t>40691</t>
  </si>
  <si>
    <t>FH_CEA_1TAB</t>
  </si>
  <si>
    <t>Test,Adjust,Balance Tech (TAB)</t>
  </si>
  <si>
    <t>095220</t>
  </si>
  <si>
    <t>Electrical</t>
  </si>
  <si>
    <t>17590</t>
  </si>
  <si>
    <t>FH_AS_1GEL</t>
  </si>
  <si>
    <t>General Electrician</t>
  </si>
  <si>
    <t>FH_AS_1ISW</t>
  </si>
  <si>
    <t>Inside Wireman</t>
  </si>
  <si>
    <t>20084</t>
  </si>
  <si>
    <t>FH_CEA_1EIW</t>
  </si>
  <si>
    <t>39843</t>
  </si>
  <si>
    <t>FH_CEA_1SC1</t>
  </si>
  <si>
    <t>Appr:Sound and Comm Installer</t>
  </si>
  <si>
    <t>FH_CEA_1SCI</t>
  </si>
  <si>
    <t>39838</t>
  </si>
  <si>
    <t>FH_CEA_1ARW</t>
  </si>
  <si>
    <t>Residential Wireman</t>
  </si>
  <si>
    <t>095230</t>
  </si>
  <si>
    <t>Plumbing, Pipefitting and Steamfitting</t>
  </si>
  <si>
    <t>33526</t>
  </si>
  <si>
    <t>FH_AS_1PT1</t>
  </si>
  <si>
    <t>Appr:Plumbing Technology</t>
  </si>
  <si>
    <t>33527</t>
  </si>
  <si>
    <t>FH_AS_1SP3</t>
  </si>
  <si>
    <t>Appr:Steamfitng&amp;Pipefiting Tec</t>
  </si>
  <si>
    <t>41696</t>
  </si>
  <si>
    <t>FH_AS_1PPA</t>
  </si>
  <si>
    <t>Plumbing and Pipefitting Appre</t>
  </si>
  <si>
    <t>11827</t>
  </si>
  <si>
    <t>FH_CEA_1PL1</t>
  </si>
  <si>
    <t>Appr:Plumbing&amp;Pipefitting-CEA</t>
  </si>
  <si>
    <t>33522</t>
  </si>
  <si>
    <t>FH_CEA_1PT2</t>
  </si>
  <si>
    <t>33523</t>
  </si>
  <si>
    <t>FH_CEA_1RP1</t>
  </si>
  <si>
    <t>Appr:Residential Plumbing</t>
  </si>
  <si>
    <t>33524</t>
  </si>
  <si>
    <t>FH_CEA_1SP4</t>
  </si>
  <si>
    <t>095640</t>
  </si>
  <si>
    <t>Sheet Metal and Structural Metal</t>
  </si>
  <si>
    <t>31970</t>
  </si>
  <si>
    <t>FH_AS_1ASM</t>
  </si>
  <si>
    <t>Appr: Sheet Metal Bldg Trades</t>
  </si>
  <si>
    <t>11830</t>
  </si>
  <si>
    <t>FH_CEA_1SMB</t>
  </si>
  <si>
    <t>095680</t>
  </si>
  <si>
    <t>Industrial Quality Control</t>
  </si>
  <si>
    <t>43445</t>
  </si>
  <si>
    <t>FH_CEA_1NDT</t>
  </si>
  <si>
    <t>Non-Destructive Testing Tech</t>
  </si>
  <si>
    <t>100100</t>
  </si>
  <si>
    <t>Fine Arts, General</t>
  </si>
  <si>
    <t>32772</t>
  </si>
  <si>
    <t>FH_AA_1ATT</t>
  </si>
  <si>
    <t>Art History for Transfer</t>
  </si>
  <si>
    <t>100200</t>
  </si>
  <si>
    <t>Art</t>
  </si>
  <si>
    <t>32431</t>
  </si>
  <si>
    <t>FH_AA_1STT</t>
  </si>
  <si>
    <t>Studio Arts for Transfer</t>
  </si>
  <si>
    <t>06043</t>
  </si>
  <si>
    <t>FH_AA_1ART</t>
  </si>
  <si>
    <t>06044</t>
  </si>
  <si>
    <t>FH_AA_1AHI</t>
  </si>
  <si>
    <t>Art History</t>
  </si>
  <si>
    <t>20086</t>
  </si>
  <si>
    <t>FH_CEA_1AR4</t>
  </si>
  <si>
    <t>100400</t>
  </si>
  <si>
    <t>Music</t>
  </si>
  <si>
    <t>06045</t>
  </si>
  <si>
    <t>FH_AA_1MU4</t>
  </si>
  <si>
    <t>Music: General</t>
  </si>
  <si>
    <t>35772</t>
  </si>
  <si>
    <t>FH_CEA_1MHL</t>
  </si>
  <si>
    <t>Music History &amp; Literature</t>
  </si>
  <si>
    <t>100500</t>
  </si>
  <si>
    <t>Commercial Music</t>
  </si>
  <si>
    <t>11058</t>
  </si>
  <si>
    <t>FH_AA_1MU1</t>
  </si>
  <si>
    <t>Music Technology</t>
  </si>
  <si>
    <t>06046</t>
  </si>
  <si>
    <t>FH_CEA_1MPT</t>
  </si>
  <si>
    <t>Mus Tech: Pro Tools</t>
  </si>
  <si>
    <t>20087</t>
  </si>
  <si>
    <t>FH_CEA_1MUY</t>
  </si>
  <si>
    <t>40360</t>
  </si>
  <si>
    <t>FH_CEA_1MAP</t>
  </si>
  <si>
    <t>Audio Post Production</t>
  </si>
  <si>
    <t>40363</t>
  </si>
  <si>
    <t>FH_CEA_1EMU</t>
  </si>
  <si>
    <t>Electronic Music</t>
  </si>
  <si>
    <t>100600</t>
  </si>
  <si>
    <t>Technical Theater</t>
  </si>
  <si>
    <t>09290</t>
  </si>
  <si>
    <t>FH_AA_1THT</t>
  </si>
  <si>
    <t>Theatre Technology</t>
  </si>
  <si>
    <t>19486</t>
  </si>
  <si>
    <t>FH_CEA_1TTZ</t>
  </si>
  <si>
    <t>100700</t>
  </si>
  <si>
    <t>Dramatic Arts</t>
  </si>
  <si>
    <t>33004</t>
  </si>
  <si>
    <t>FH_AA_1TAT</t>
  </si>
  <si>
    <t>Theatre Arts for Transfer</t>
  </si>
  <si>
    <t>06047</t>
  </si>
  <si>
    <t>FH_AA_1THA</t>
  </si>
  <si>
    <t>Theatre Arts</t>
  </si>
  <si>
    <t>38653</t>
  </si>
  <si>
    <t>FH_CEA_1ACT</t>
  </si>
  <si>
    <t>Acting</t>
  </si>
  <si>
    <t>101100</t>
  </si>
  <si>
    <t>Cinematography</t>
  </si>
  <si>
    <t>06050</t>
  </si>
  <si>
    <t>FH_AA_1PHO</t>
  </si>
  <si>
    <t>Photography</t>
  </si>
  <si>
    <t>19488</t>
  </si>
  <si>
    <t>FH_CEA_1PH1</t>
  </si>
  <si>
    <t>43207</t>
  </si>
  <si>
    <t>FH_CEA_1PHC</t>
  </si>
  <si>
    <t>Photography Criticism</t>
  </si>
  <si>
    <t>101200</t>
  </si>
  <si>
    <t>Applied Photography</t>
  </si>
  <si>
    <t>43425</t>
  </si>
  <si>
    <t>FH_CEA_1CPH</t>
  </si>
  <si>
    <t>Commercial Photoghraphy</t>
  </si>
  <si>
    <t>43426</t>
  </si>
  <si>
    <t>FH_CEA_1DPT</t>
  </si>
  <si>
    <t>Digital Photography Techniques</t>
  </si>
  <si>
    <t>43399</t>
  </si>
  <si>
    <t>Noncredit</t>
  </si>
  <si>
    <t>Commercial Photography</t>
  </si>
  <si>
    <t>6-Noncredit Certificate</t>
  </si>
  <si>
    <t>101300</t>
  </si>
  <si>
    <t>Commercial Art</t>
  </si>
  <si>
    <t>39458</t>
  </si>
  <si>
    <t>FH_CEA_1ILL</t>
  </si>
  <si>
    <t>Illustration</t>
  </si>
  <si>
    <t>103000</t>
  </si>
  <si>
    <t>Graphic Art and Design</t>
  </si>
  <si>
    <t>06051</t>
  </si>
  <si>
    <t>FH_AA_1GID</t>
  </si>
  <si>
    <t>Graphic Interactive Design</t>
  </si>
  <si>
    <t>20088</t>
  </si>
  <si>
    <t>FH_CEA_1GIN</t>
  </si>
  <si>
    <t>Graphic &amp; Interactive Design</t>
  </si>
  <si>
    <t>FH_CEA_1GIZ</t>
  </si>
  <si>
    <t>Graphic and Interactive Dsgn</t>
  </si>
  <si>
    <t>39457</t>
  </si>
  <si>
    <t>FH_CEA_1GR2</t>
  </si>
  <si>
    <t>Graphic Design CEA</t>
  </si>
  <si>
    <t>110500</t>
  </si>
  <si>
    <t>Spanish</t>
  </si>
  <si>
    <t>33003</t>
  </si>
  <si>
    <t>FH_AA_1SHT</t>
  </si>
  <si>
    <t>Spanish for Transfer</t>
  </si>
  <si>
    <t>06057</t>
  </si>
  <si>
    <t>FH_AA_1SPA</t>
  </si>
  <si>
    <t>43828</t>
  </si>
  <si>
    <t>FH_CEA_1CSP</t>
  </si>
  <si>
    <t>Spanish - CEA</t>
  </si>
  <si>
    <t>44253</t>
  </si>
  <si>
    <t>FH_CEA_1SAD</t>
  </si>
  <si>
    <t>Spanish-Advanced</t>
  </si>
  <si>
    <t>110800</t>
  </si>
  <si>
    <t>Japanese</t>
  </si>
  <si>
    <t>06059</t>
  </si>
  <si>
    <t>FH_AA_1JAP</t>
  </si>
  <si>
    <t>120100</t>
  </si>
  <si>
    <t>Health Occupations, General</t>
  </si>
  <si>
    <t>35504</t>
  </si>
  <si>
    <t>FH_AS_1PHS</t>
  </si>
  <si>
    <t>Public Health Sci for Transfer</t>
  </si>
  <si>
    <t>44745</t>
  </si>
  <si>
    <t>FH_AS_1PHL</t>
  </si>
  <si>
    <t>Public Health for Transfer</t>
  </si>
  <si>
    <t>121000</t>
  </si>
  <si>
    <t>Respiratory Care/Therapy</t>
  </si>
  <si>
    <t>44221</t>
  </si>
  <si>
    <t>FH_BS_1RPC</t>
  </si>
  <si>
    <t>Respiratory Care</t>
  </si>
  <si>
    <t>1-Baccalaureate Degree</t>
  </si>
  <si>
    <t>06068</t>
  </si>
  <si>
    <t>FH_AS_1RET</t>
  </si>
  <si>
    <t>Respiratory Therapy</t>
  </si>
  <si>
    <t>36414</t>
  </si>
  <si>
    <t>FH_CEA_1IPA</t>
  </si>
  <si>
    <t>Interventional Pulmonary  Asst</t>
  </si>
  <si>
    <t>122100</t>
  </si>
  <si>
    <t>Pharmacy Technology</t>
  </si>
  <si>
    <t>15549</t>
  </si>
  <si>
    <t>FH_AS_1PT</t>
  </si>
  <si>
    <t>Pharmacy Technician</t>
  </si>
  <si>
    <t>20090</t>
  </si>
  <si>
    <t>FH_CEA_1PAT</t>
  </si>
  <si>
    <t>Advanced-Level Pharmacy Tech</t>
  </si>
  <si>
    <t>FH_CEA_1PTZ</t>
  </si>
  <si>
    <t>40693</t>
  </si>
  <si>
    <t>FH_CEA_1PTA</t>
  </si>
  <si>
    <t>Pharmacy Assistant(Aide/Clerk)</t>
  </si>
  <si>
    <t>122500</t>
  </si>
  <si>
    <t>Radiologic Technology</t>
  </si>
  <si>
    <t>06071</t>
  </si>
  <si>
    <t>FH_AS_1RT</t>
  </si>
  <si>
    <t>122700</t>
  </si>
  <si>
    <t>Diagnostic Medical Sonography</t>
  </si>
  <si>
    <t>30483</t>
  </si>
  <si>
    <t>FH_AS_1DIM</t>
  </si>
  <si>
    <t>11042</t>
  </si>
  <si>
    <t>FH_CEA_1DMS</t>
  </si>
  <si>
    <t>Diagnostic Med Sonography</t>
  </si>
  <si>
    <t>122800</t>
  </si>
  <si>
    <t>Athletic Training and Sports Medicine</t>
  </si>
  <si>
    <t>09287</t>
  </si>
  <si>
    <t>FH_AS_1SPM</t>
  </si>
  <si>
    <t>Sports Medicine</t>
  </si>
  <si>
    <t>42334</t>
  </si>
  <si>
    <t>FH_CEA_1ASL</t>
  </si>
  <si>
    <t>Advanced Sports Medicine</t>
  </si>
  <si>
    <t>41899</t>
  </si>
  <si>
    <t>FH_CEA_1ISM</t>
  </si>
  <si>
    <t>Intro to Sports Medicine</t>
  </si>
  <si>
    <t>FH_CEA_1SPM</t>
  </si>
  <si>
    <t>Introduction to Sports Medicin</t>
  </si>
  <si>
    <t>124010</t>
  </si>
  <si>
    <t>Dental Assistant</t>
  </si>
  <si>
    <t>06062</t>
  </si>
  <si>
    <t>FH_AS_1DA</t>
  </si>
  <si>
    <t>Dental Assisting</t>
  </si>
  <si>
    <t>19489</t>
  </si>
  <si>
    <t>FH_CEA_1DAZ</t>
  </si>
  <si>
    <t>124020</t>
  </si>
  <si>
    <t>Dental Hygienist</t>
  </si>
  <si>
    <t>34003</t>
  </si>
  <si>
    <t>FH_BS_1DH</t>
  </si>
  <si>
    <t>Dental Hygiene</t>
  </si>
  <si>
    <t>125000</t>
  </si>
  <si>
    <t>Emergency Medical Services</t>
  </si>
  <si>
    <t>45722</t>
  </si>
  <si>
    <t>FH_CEA_1EMR</t>
  </si>
  <si>
    <t>Emergency Medical Technician</t>
  </si>
  <si>
    <t>35993</t>
  </si>
  <si>
    <t>45930</t>
  </si>
  <si>
    <t>12-Lead ECG Interpretation</t>
  </si>
  <si>
    <t>125100</t>
  </si>
  <si>
    <t>Paramedic</t>
  </si>
  <si>
    <t>06072</t>
  </si>
  <si>
    <t>FH_AS_1PAR</t>
  </si>
  <si>
    <t>20091</t>
  </si>
  <si>
    <t>FH_CEA_1PAZ</t>
  </si>
  <si>
    <t>126100</t>
  </si>
  <si>
    <t>Community Health Care Worker</t>
  </si>
  <si>
    <t>42889</t>
  </si>
  <si>
    <t>FH_CEA_1CHW</t>
  </si>
  <si>
    <t>Community Health Worker</t>
  </si>
  <si>
    <t>127000</t>
  </si>
  <si>
    <t>Kinesiology</t>
  </si>
  <si>
    <t>32843</t>
  </si>
  <si>
    <t>FH_AA_1KIT</t>
  </si>
  <si>
    <t>Kinesiology for Transfer</t>
  </si>
  <si>
    <t>130500</t>
  </si>
  <si>
    <t>Child Development/Early Care and Education</t>
  </si>
  <si>
    <t>33034</t>
  </si>
  <si>
    <t>FH_AS_1EAT</t>
  </si>
  <si>
    <t>Early Chid Educ for Transfer</t>
  </si>
  <si>
    <t>06092</t>
  </si>
  <si>
    <t>FH_AA_1CHD</t>
  </si>
  <si>
    <t>Child Development</t>
  </si>
  <si>
    <t>42515</t>
  </si>
  <si>
    <t>FH_CEA_1CH5</t>
  </si>
  <si>
    <t>Infant Toddler Devt &amp; Care</t>
  </si>
  <si>
    <t>42516</t>
  </si>
  <si>
    <t>FH_CEA_1NCF</t>
  </si>
  <si>
    <t>Nanny, Child &amp; Family Studies</t>
  </si>
  <si>
    <t>130510</t>
  </si>
  <si>
    <t>Child and Adolescent Development</t>
  </si>
  <si>
    <t>36735</t>
  </si>
  <si>
    <t>FH_AA_1CDV</t>
  </si>
  <si>
    <t>Chld &amp; Adolescent Dev-Transfer</t>
  </si>
  <si>
    <t>40491</t>
  </si>
  <si>
    <t>FH_CEA_1CDT</t>
  </si>
  <si>
    <t>Child Development Teacher</t>
  </si>
  <si>
    <t>130520</t>
  </si>
  <si>
    <t>Children with Special Needs</t>
  </si>
  <si>
    <t>39974</t>
  </si>
  <si>
    <t>FH_CEA_1EC2</t>
  </si>
  <si>
    <t>Early Child Special Education</t>
  </si>
  <si>
    <t>130540</t>
  </si>
  <si>
    <t>Preshool Age Children</t>
  </si>
  <si>
    <t>39973</t>
  </si>
  <si>
    <t>FH_CEA_1EC1</t>
  </si>
  <si>
    <t>Early Child Edu Fundamentals</t>
  </si>
  <si>
    <t>130550</t>
  </si>
  <si>
    <t>The School Age Child</t>
  </si>
  <si>
    <t>39975</t>
  </si>
  <si>
    <t>FH_CEA_1EAC</t>
  </si>
  <si>
    <t>Elementry After Care Education</t>
  </si>
  <si>
    <t>130580</t>
  </si>
  <si>
    <t>Child Development Administration and Management</t>
  </si>
  <si>
    <t>14561</t>
  </si>
  <si>
    <t>FH_CEA_1CH4</t>
  </si>
  <si>
    <t>Program Supervi and Mentor</t>
  </si>
  <si>
    <t>130600</t>
  </si>
  <si>
    <t>Nutrition, Foods and Culinary Arts</t>
  </si>
  <si>
    <t>38476</t>
  </si>
  <si>
    <t>FH_AS_1NUT</t>
  </si>
  <si>
    <t>Nutrition&amp;Dietetics for Transf</t>
  </si>
  <si>
    <t>150100</t>
  </si>
  <si>
    <t>English</t>
  </si>
  <si>
    <t>32281</t>
  </si>
  <si>
    <t>FH_AA_1EHT</t>
  </si>
  <si>
    <t>English for Transfer</t>
  </si>
  <si>
    <t>06074</t>
  </si>
  <si>
    <t>FH_AA_1ENG</t>
  </si>
  <si>
    <t>39512</t>
  </si>
  <si>
    <t>Bridge to College Level English</t>
  </si>
  <si>
    <t>150600</t>
  </si>
  <si>
    <t>Speech Communication</t>
  </si>
  <si>
    <t>33005</t>
  </si>
  <si>
    <t>FH_AA_1CMT</t>
  </si>
  <si>
    <t>Comm Studies for Transfer</t>
  </si>
  <si>
    <t>43194</t>
  </si>
  <si>
    <t>FH_AA_1CO2</t>
  </si>
  <si>
    <t>Communication Studies 2.0</t>
  </si>
  <si>
    <t>06077</t>
  </si>
  <si>
    <t>FH_AA_1COS</t>
  </si>
  <si>
    <t>Communication Studies</t>
  </si>
  <si>
    <t>40240</t>
  </si>
  <si>
    <t>FH_CEA_1CM2</t>
  </si>
  <si>
    <t>Communication Studies II</t>
  </si>
  <si>
    <t>40239</t>
  </si>
  <si>
    <t>FH_CEA_1CM1</t>
  </si>
  <si>
    <t>Communication Studies I</t>
  </si>
  <si>
    <t>150900</t>
  </si>
  <si>
    <t>Philosophy</t>
  </si>
  <si>
    <t>32422</t>
  </si>
  <si>
    <t>FH_AA_1PIT</t>
  </si>
  <si>
    <t>Philosophy for Transfer</t>
  </si>
  <si>
    <t>06079</t>
  </si>
  <si>
    <t>FH_AA_1PHI</t>
  </si>
  <si>
    <t>159900</t>
  </si>
  <si>
    <t>Other Humanities</t>
  </si>
  <si>
    <t>35561</t>
  </si>
  <si>
    <t>FH_CEA_1HUM</t>
  </si>
  <si>
    <t>Humanities</t>
  </si>
  <si>
    <t>170100</t>
  </si>
  <si>
    <t>Mathematics, General</t>
  </si>
  <si>
    <t>32127</t>
  </si>
  <si>
    <t>FH_AS_1MTT</t>
  </si>
  <si>
    <t>Mathematics for Transfer</t>
  </si>
  <si>
    <t>06082</t>
  </si>
  <si>
    <t>FH_AS_1MAT</t>
  </si>
  <si>
    <t>Mathematics</t>
  </si>
  <si>
    <t>190200</t>
  </si>
  <si>
    <t>Physics, General</t>
  </si>
  <si>
    <t>32362</t>
  </si>
  <si>
    <t>FH_AS_1PCT</t>
  </si>
  <si>
    <t>Physics for Transfer</t>
  </si>
  <si>
    <t>06086</t>
  </si>
  <si>
    <t>FH_AS_1PHY</t>
  </si>
  <si>
    <t>Physics</t>
  </si>
  <si>
    <t>190500</t>
  </si>
  <si>
    <t>Chemistry, General</t>
  </si>
  <si>
    <t>06087</t>
  </si>
  <si>
    <t>FH_AS_1CHE</t>
  </si>
  <si>
    <t>Chemistry</t>
  </si>
  <si>
    <t>41127</t>
  </si>
  <si>
    <t>FH_AS_1BIC</t>
  </si>
  <si>
    <t>Biochemistry</t>
  </si>
  <si>
    <t>200100</t>
  </si>
  <si>
    <t>Psychology, General</t>
  </si>
  <si>
    <t>30914</t>
  </si>
  <si>
    <t>FH_AA_1PYT</t>
  </si>
  <si>
    <t>Psychology for Transfer</t>
  </si>
  <si>
    <t>06090</t>
  </si>
  <si>
    <t>FH_AA_1PSY</t>
  </si>
  <si>
    <t>Psychology</t>
  </si>
  <si>
    <t>210400</t>
  </si>
  <si>
    <t>Human Services</t>
  </si>
  <si>
    <t>43189</t>
  </si>
  <si>
    <t>FH_AA_1SWH</t>
  </si>
  <si>
    <t>Social Work &amp; Human Services</t>
  </si>
  <si>
    <t>220100</t>
  </si>
  <si>
    <t>Social Sciences, General</t>
  </si>
  <si>
    <t>06093</t>
  </si>
  <si>
    <t>FH_AA_1GSS</t>
  </si>
  <si>
    <t>Gen Stud: Social Science</t>
  </si>
  <si>
    <t>220110</t>
  </si>
  <si>
    <t>Women's Studies</t>
  </si>
  <si>
    <t>09293</t>
  </si>
  <si>
    <t>FH_AA_1WOM</t>
  </si>
  <si>
    <t>Women Studies</t>
  </si>
  <si>
    <t>220130</t>
  </si>
  <si>
    <t>Social Justice: General</t>
  </si>
  <si>
    <t>36328</t>
  </si>
  <si>
    <t>FH_AA_1SJU</t>
  </si>
  <si>
    <t>Social Justice Studies Trnsfr</t>
  </si>
  <si>
    <t>220200</t>
  </si>
  <si>
    <t>Anthropology</t>
  </si>
  <si>
    <t>32417</t>
  </si>
  <si>
    <t>FH_AA_1ANT</t>
  </si>
  <si>
    <t>Anthropology for Transfer</t>
  </si>
  <si>
    <t>06094</t>
  </si>
  <si>
    <t>FH_AA_1AN1</t>
  </si>
  <si>
    <t>220220</t>
  </si>
  <si>
    <t>Archaeology</t>
  </si>
  <si>
    <t>44249</t>
  </si>
  <si>
    <t>FH_CEA_1AFW</t>
  </si>
  <si>
    <t>Archaeological Field Work</t>
  </si>
  <si>
    <t>220400</t>
  </si>
  <si>
    <t>Economics</t>
  </si>
  <si>
    <t>33001</t>
  </si>
  <si>
    <t>FH_AA_1ECT</t>
  </si>
  <si>
    <t>Economics for Transfer</t>
  </si>
  <si>
    <t>06096</t>
  </si>
  <si>
    <t>FH_AA_1ECO</t>
  </si>
  <si>
    <t>220500</t>
  </si>
  <si>
    <t>History</t>
  </si>
  <si>
    <t>32152</t>
  </si>
  <si>
    <t>FH_AA_1HIT</t>
  </si>
  <si>
    <t>History for Transfer</t>
  </si>
  <si>
    <t>06097</t>
  </si>
  <si>
    <t>FH_AA_1HIS</t>
  </si>
  <si>
    <t>220600</t>
  </si>
  <si>
    <t>Geography</t>
  </si>
  <si>
    <t>32468</t>
  </si>
  <si>
    <t>FH_AA_1GET</t>
  </si>
  <si>
    <t>Geography for Transfer</t>
  </si>
  <si>
    <t>06098</t>
  </si>
  <si>
    <t>FH_AS_1GES</t>
  </si>
  <si>
    <t>Geography- AS</t>
  </si>
  <si>
    <t>220610</t>
  </si>
  <si>
    <t>Geographic Information Systems</t>
  </si>
  <si>
    <t>33437</t>
  </si>
  <si>
    <t>FH_AS_1GI4</t>
  </si>
  <si>
    <t>Geographic Inform System Techn</t>
  </si>
  <si>
    <t>33358</t>
  </si>
  <si>
    <t>FH_CEA_1GI9</t>
  </si>
  <si>
    <t>Geographic Inform Syst Tech II</t>
  </si>
  <si>
    <t>33359</t>
  </si>
  <si>
    <t>FH_CEA_1GI7</t>
  </si>
  <si>
    <t>Geographic Inform Syst Tec III</t>
  </si>
  <si>
    <t>33360</t>
  </si>
  <si>
    <t>FH_CEA_1GI8</t>
  </si>
  <si>
    <t>Geographic Inform Syst Techn I</t>
  </si>
  <si>
    <t>220700</t>
  </si>
  <si>
    <t>Political Science</t>
  </si>
  <si>
    <t>33033</t>
  </si>
  <si>
    <t>FH_AA_1PST</t>
  </si>
  <si>
    <t>Political Science for Transfer</t>
  </si>
  <si>
    <t>220800</t>
  </si>
  <si>
    <t>Sociology</t>
  </si>
  <si>
    <t>30912</t>
  </si>
  <si>
    <t>FH_AA_1SOT</t>
  </si>
  <si>
    <t>Sociology for Transfer</t>
  </si>
  <si>
    <t>06100</t>
  </si>
  <si>
    <t>FH_AA_1SOC</t>
  </si>
  <si>
    <t>221020</t>
  </si>
  <si>
    <t>Global Studies</t>
  </si>
  <si>
    <t>35719</t>
  </si>
  <si>
    <t>FH_AA_1GLO</t>
  </si>
  <si>
    <t>Global Studies for Transfer</t>
  </si>
  <si>
    <t>490110</t>
  </si>
  <si>
    <t>Transfer Studies</t>
  </si>
  <si>
    <t>19159</t>
  </si>
  <si>
    <t>FH_CEA_1IDC</t>
  </si>
  <si>
    <t>Transfer Studies: CSU GE</t>
  </si>
  <si>
    <t>19160</t>
  </si>
  <si>
    <t>FH_CEA_1ICS</t>
  </si>
  <si>
    <t>IGETC CSU</t>
  </si>
  <si>
    <t>FH_CEA_1ICU</t>
  </si>
  <si>
    <t>Transfer Studies: IGETC UC</t>
  </si>
  <si>
    <t>FH_CEA_1IGC</t>
  </si>
  <si>
    <t>Transfer Studies: IGETC CSU</t>
  </si>
  <si>
    <t>45361</t>
  </si>
  <si>
    <t>FH_CEA_1CAL</t>
  </si>
  <si>
    <t>Transfer Studies: Cal-GETC</t>
  </si>
  <si>
    <t>490120</t>
  </si>
  <si>
    <t>Liberal Studies</t>
  </si>
  <si>
    <t>37567</t>
  </si>
  <si>
    <t>FH_AA_1ETE</t>
  </si>
  <si>
    <t>Elementary Teacher Education</t>
  </si>
  <si>
    <t>490200</t>
  </si>
  <si>
    <t>Biological and Physical Sciences (and Mathematics)</t>
  </si>
  <si>
    <t>06103</t>
  </si>
  <si>
    <t>FH_AS_1GSC</t>
  </si>
  <si>
    <t>General Studies: Science</t>
  </si>
  <si>
    <t>39675</t>
  </si>
  <si>
    <t>FH_CEA_1BHD</t>
  </si>
  <si>
    <t>Bio-Health Divrsty&amp;Incl Ldrshp</t>
  </si>
  <si>
    <t>490300</t>
  </si>
  <si>
    <t>06104</t>
  </si>
  <si>
    <t>FH_AA_1GSH</t>
  </si>
  <si>
    <t>493086</t>
  </si>
  <si>
    <t>English as a Second Language - Speaking/Listening</t>
  </si>
  <si>
    <t>36287</t>
  </si>
  <si>
    <t>Bridge to College ESL Pathway</t>
  </si>
  <si>
    <t>493087</t>
  </si>
  <si>
    <t>English as a Second Language - Integrated</t>
  </si>
  <si>
    <t>35990</t>
  </si>
  <si>
    <t>English as a Second Language-Beginning</t>
  </si>
  <si>
    <t>35991</t>
  </si>
  <si>
    <t>English as a Second Language-Intermediate</t>
  </si>
  <si>
    <t>40962</t>
  </si>
  <si>
    <t>English as a Second Language for College and Careers (High-Interm</t>
  </si>
  <si>
    <t>40963</t>
  </si>
  <si>
    <t>English as a Second Language for College and Careers (Advanced)</t>
  </si>
  <si>
    <t>MIS SP Submissions: September 15, 2026</t>
  </si>
  <si>
    <t>2025-26</t>
  </si>
  <si>
    <t>California Community Colleges Chancellor's Office</t>
  </si>
  <si>
    <t>Program Awards Summary Report</t>
  </si>
  <si>
    <t>Annual 2025-2026</t>
  </si>
  <si>
    <t xml:space="preserve">Certificate requiring 60+ semester units                    </t>
  </si>
  <si>
    <t xml:space="preserve">Noncredit award requiring &lt; 48 hours                        </t>
  </si>
  <si>
    <t>Report Run Date As Of : 9/17/2026 7:06:41 AM PST</t>
  </si>
  <si>
    <t>Total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</si>
</sst>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8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9.75"/>
      <color rgb="FF000000"/>
      <name val="Times New Roman"/>
      <family val="1"/>
    </font>
    <font>
      <sz val="8.25"/>
      <color rgb="FF000000"/>
      <name val="Tahoma"/>
      <family val="2"/>
    </font>
    <font>
      <b/>
      <sz val="8.25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0" borderId="0" xfId="0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1" applyNumberFormat="1" applyFont="1" applyAlignment="1">
      <alignment horizontal="right" indent="1"/>
    </xf>
    <xf numFmtId="0" fontId="5" fillId="0" borderId="0" xfId="0" applyNumberFormat="1" applyFont="1" applyAlignment="1">
      <alignment horizontal="left" vertical="top" wrapText="1" readingOrder="1"/>
    </xf>
    <xf numFmtId="0" fontId="0" fillId="0" borderId="0" xfId="0"/>
    <xf numFmtId="49" fontId="6" fillId="4" borderId="1" xfId="0" applyNumberFormat="1" applyFont="1" applyFill="1" applyBorder="1" applyAlignment="1">
      <alignment horizontal="left" vertical="center" readingOrder="1"/>
    </xf>
    <xf numFmtId="3" fontId="6" fillId="5" borderId="1" xfId="0" applyNumberFormat="1" applyFont="1" applyFill="1" applyBorder="1" applyAlignment="1">
      <alignment horizontal="right" vertical="center" readingOrder="1"/>
    </xf>
    <xf numFmtId="3" fontId="6" fillId="5" borderId="1" xfId="0" applyNumberFormat="1" applyFont="1" applyFill="1" applyBorder="1" applyAlignment="1">
      <alignment horizontal="right" vertical="center" readingOrder="1"/>
    </xf>
    <xf numFmtId="49" fontId="6" fillId="4" borderId="1" xfId="0" applyNumberFormat="1" applyFont="1" applyFill="1" applyBorder="1" applyAlignment="1">
      <alignment horizontal="left" vertical="center" readingOrder="1"/>
    </xf>
    <xf numFmtId="0" fontId="2" fillId="0" borderId="0" xfId="0" applyNumberFormat="1" applyFont="1" applyAlignment="1">
      <alignment horizontal="right" indent="1"/>
    </xf>
    <xf numFmtId="168" fontId="0" fillId="0" borderId="0" xfId="2" applyNumberFormat="1" applyFont="1"/>
    <xf numFmtId="3" fontId="7" fillId="5" borderId="1" xfId="0" applyNumberFormat="1" applyFont="1" applyFill="1" applyBorder="1" applyAlignment="1">
      <alignment horizontal="right" vertical="center" readingOrder="1"/>
    </xf>
    <xf numFmtId="3" fontId="7" fillId="5" borderId="1" xfId="0" applyNumberFormat="1" applyFont="1" applyFill="1" applyBorder="1" applyAlignment="1">
      <alignment horizontal="right" vertical="center" readingOrder="1"/>
    </xf>
  </cellXfs>
  <cellStyles count="3">
    <cellStyle name="Comma" xfId="2" builtinId="3"/>
    <cellStyle name="Normal" xfId="0" builtinId="0"/>
    <cellStyle name="Percent" xfId="1" builtinId="5"/>
  </cellStyles>
  <dxfs count="10">
    <dxf>
      <font>
        <color rgb="FF9C0006"/>
      </font>
    </dxf>
    <dxf>
      <numFmt numFmtId="168" formatCode="_(* #,##0_);_(* \(#,##0\);_(* &quot;-&quot;??_);_(@_)"/>
    </dxf>
    <dxf>
      <numFmt numFmtId="168" formatCode="_(* #,##0_);_(* \(#,##0\);_(* &quot;-&quot;??_);_(@_)"/>
    </dxf>
    <dxf>
      <numFmt numFmtId="168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alignment horizontal="right" vertical="bottom" textRotation="0" wrapText="0" indent="1" justifyLastLine="0" shrinkToFit="0" readingOrder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1FF9C9-5E57-4D42-8516-E5FC4CC37BA3}" name="Table1" displayName="Table1" ref="A5:N201" totalsRowCount="1">
  <autoFilter ref="A5:N200" xr:uid="{081FF9C9-5E57-4D42-8516-E5FC4CC37BA3}"/>
  <sortState xmlns:xlrd2="http://schemas.microsoft.com/office/spreadsheetml/2017/richdata2" ref="A6:N200">
    <sortCondition descending="1" ref="L5:L200"/>
  </sortState>
  <tableColumns count="14">
    <tableColumn id="1" xr3:uid="{5C762B70-1D8D-4739-966D-F388617A1653}" name="College" totalsRowLabel="Total awards" dataDxfId="9"/>
    <tableColumn id="2" xr3:uid="{4C9C6719-465E-42E2-8AF5-258C1414067A}" name="TOP Code " dataDxfId="8"/>
    <tableColumn id="3" xr3:uid="{C138CFBF-AF7F-488A-AA6A-B978A950B821}" name="Vocational Status"/>
    <tableColumn id="4" xr3:uid="{7157837D-A58B-4C7B-BBEB-C9A7BF7A4EC6}" name="TOP Title"/>
    <tableColumn id="5" xr3:uid="{93B95B39-BD67-44C9-81C0-BDB0AABECEBC}" name="Program Unique Code" dataDxfId="7"/>
    <tableColumn id="6" xr3:uid="{84AC8690-DE97-4E9C-BE89-D9D6DDC770CF}" name="Program Banner Code"/>
    <tableColumn id="7" xr3:uid="{A00393D3-93FE-4324-A8D8-C48694D4BDA0}" name="Program Banner Title"/>
    <tableColumn id="8" xr3:uid="{12FE111C-63BD-4646-991C-6389243B4405}" name="Award Type"/>
    <tableColumn id="9" xr3:uid="{2B456884-4297-466E-B893-7ED48A0D7F04}" name="2023-24" totalsRowFunction="sum" totalsRowDxfId="3" totalsRowCellStyle="Comma"/>
    <tableColumn id="10" xr3:uid="{4F566ED6-0653-42A3-8627-31120AAA5BA3}" name="2024-25" totalsRowFunction="sum" totalsRowDxfId="2" totalsRowCellStyle="Comma"/>
    <tableColumn id="11" xr3:uid="{BF2B38F3-7320-4558-B1CA-A1ECC8B74048}" name="2025-26" totalsRowFunction="sum" totalsRowDxfId="1" totalsRowCellStyle="Comma"/>
    <tableColumn id="12" xr3:uid="{D7A63A2F-4901-4872-9A2F-2135CBF2B69C}" name="3-Year Average" dataDxfId="6">
      <calculatedColumnFormula>AVERAGE(I6:K6)</calculatedColumnFormula>
    </tableColumn>
    <tableColumn id="13" xr3:uid="{F6D8DFA4-3AE8-4FD9-8A3E-FC85F71C9B4D}" name="Last 2-Year Change">
      <calculatedColumnFormula>K6-J6</calculatedColumnFormula>
    </tableColumn>
    <tableColumn id="14" xr3:uid="{C7B389ED-755D-4DDF-81C8-FB11E4A48614}" name="Last 2-Year Percent Change" dataDxfId="5" totalsRowDxfId="4" dataCellStyle="Percent">
      <calculatedColumnFormula>IF(J6&gt;0,M6/J6,"-")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Marque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74668-A08E-4935-9A32-6EDDE8B142B9}">
  <sheetPr>
    <tabColor theme="8" tint="0.59999389629810485"/>
  </sheetPr>
  <dimension ref="A1:N226"/>
  <sheetViews>
    <sheetView tabSelected="1" topLeftCell="E1" workbookViewId="0">
      <selection activeCell="G3" sqref="G3"/>
    </sheetView>
  </sheetViews>
  <sheetFormatPr defaultRowHeight="14.4" x14ac:dyDescent="0.3"/>
  <cols>
    <col min="1" max="1" width="9" customWidth="1"/>
    <col min="2" max="2" width="17.109375" customWidth="1"/>
    <col min="3" max="3" width="17.5546875" customWidth="1"/>
    <col min="4" max="4" width="10.33203125" customWidth="1"/>
    <col min="5" max="5" width="21.44140625" customWidth="1"/>
    <col min="6" max="6" width="21.33203125" customWidth="1"/>
    <col min="7" max="7" width="38.77734375" customWidth="1"/>
    <col min="8" max="8" width="29.21875" customWidth="1"/>
    <col min="9" max="11" width="11.33203125" customWidth="1"/>
    <col min="12" max="12" width="15.5546875" customWidth="1"/>
    <col min="13" max="13" width="19.33203125" customWidth="1"/>
    <col min="14" max="14" width="26.44140625" customWidth="1"/>
  </cols>
  <sheetData>
    <row r="1" spans="1:14" s="3" customFormat="1" x14ac:dyDescent="0.3"/>
    <row r="2" spans="1:14" x14ac:dyDescent="0.3">
      <c r="A2" s="2" t="s">
        <v>14</v>
      </c>
    </row>
    <row r="3" spans="1:14" x14ac:dyDescent="0.3">
      <c r="A3" s="2" t="s">
        <v>748</v>
      </c>
    </row>
    <row r="4" spans="1:14" s="3" customFormat="1" x14ac:dyDescent="0.3">
      <c r="A4" s="2"/>
    </row>
    <row r="5" spans="1:14" s="7" customFormat="1" ht="28.8" x14ac:dyDescent="0.3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5" t="s">
        <v>24</v>
      </c>
      <c r="J5" s="5" t="s">
        <v>25</v>
      </c>
      <c r="K5" s="5" t="s">
        <v>749</v>
      </c>
      <c r="L5" s="6" t="s">
        <v>26</v>
      </c>
      <c r="M5" s="4" t="s">
        <v>27</v>
      </c>
      <c r="N5" s="4" t="s">
        <v>28</v>
      </c>
    </row>
    <row r="6" spans="1:14" s="3" customFormat="1" x14ac:dyDescent="0.3">
      <c r="A6" s="1" t="s">
        <v>29</v>
      </c>
      <c r="B6" s="1" t="s">
        <v>244</v>
      </c>
      <c r="C6" s="1" t="s">
        <v>31</v>
      </c>
      <c r="D6" s="1" t="s">
        <v>245</v>
      </c>
      <c r="E6" s="1" t="s">
        <v>251</v>
      </c>
      <c r="F6" s="1" t="s">
        <v>252</v>
      </c>
      <c r="G6" s="1" t="s">
        <v>250</v>
      </c>
      <c r="H6" s="1" t="s">
        <v>49</v>
      </c>
      <c r="I6" s="3">
        <v>176</v>
      </c>
      <c r="J6" s="3">
        <v>149</v>
      </c>
      <c r="K6" s="3">
        <v>104</v>
      </c>
      <c r="L6" s="8">
        <f t="shared" ref="L6:L37" si="0">AVERAGE(I6:K6)</f>
        <v>143</v>
      </c>
      <c r="M6" s="3">
        <f t="shared" ref="M6:M37" si="1">K6-J6</f>
        <v>-45</v>
      </c>
      <c r="N6" s="9">
        <f t="shared" ref="N6:N37" si="2">IF(J6&gt;0,M6/J6,"-")</f>
        <v>-0.30201342281879195</v>
      </c>
    </row>
    <row r="7" spans="1:14" s="3" customFormat="1" x14ac:dyDescent="0.3">
      <c r="A7" s="1" t="s">
        <v>29</v>
      </c>
      <c r="B7" s="1" t="s">
        <v>197</v>
      </c>
      <c r="C7" s="1" t="s">
        <v>31</v>
      </c>
      <c r="D7" s="1" t="s">
        <v>198</v>
      </c>
      <c r="E7" s="1" t="s">
        <v>208</v>
      </c>
      <c r="F7" s="1" t="s">
        <v>209</v>
      </c>
      <c r="G7" s="1" t="s">
        <v>210</v>
      </c>
      <c r="H7" s="1" t="s">
        <v>40</v>
      </c>
      <c r="I7" s="3">
        <v>237</v>
      </c>
      <c r="J7" s="3">
        <v>2</v>
      </c>
      <c r="K7" s="3">
        <v>57</v>
      </c>
      <c r="L7" s="8">
        <f t="shared" si="0"/>
        <v>98.666666666666671</v>
      </c>
      <c r="M7" s="3">
        <f t="shared" si="1"/>
        <v>55</v>
      </c>
      <c r="N7" s="9">
        <f t="shared" si="2"/>
        <v>27.5</v>
      </c>
    </row>
    <row r="8" spans="1:14" s="3" customFormat="1" x14ac:dyDescent="0.3">
      <c r="A8" s="1" t="s">
        <v>29</v>
      </c>
      <c r="B8" s="1" t="s">
        <v>703</v>
      </c>
      <c r="C8" s="1" t="s">
        <v>54</v>
      </c>
      <c r="D8" s="1" t="s">
        <v>704</v>
      </c>
      <c r="E8" s="1" t="s">
        <v>708</v>
      </c>
      <c r="F8" s="1" t="s">
        <v>713</v>
      </c>
      <c r="G8" s="1" t="s">
        <v>714</v>
      </c>
      <c r="H8" s="1" t="s">
        <v>49</v>
      </c>
      <c r="I8" s="3">
        <v>88</v>
      </c>
      <c r="J8" s="3">
        <v>134</v>
      </c>
      <c r="K8" s="3">
        <v>63</v>
      </c>
      <c r="L8" s="8">
        <f t="shared" si="0"/>
        <v>95</v>
      </c>
      <c r="M8" s="3">
        <f t="shared" si="1"/>
        <v>-71</v>
      </c>
      <c r="N8" s="9">
        <f t="shared" si="2"/>
        <v>-0.52985074626865669</v>
      </c>
    </row>
    <row r="9" spans="1:14" s="3" customFormat="1" x14ac:dyDescent="0.3">
      <c r="A9" s="1" t="s">
        <v>29</v>
      </c>
      <c r="B9" s="1" t="s">
        <v>610</v>
      </c>
      <c r="C9" s="1" t="s">
        <v>54</v>
      </c>
      <c r="D9" s="1" t="s">
        <v>611</v>
      </c>
      <c r="E9" s="1" t="s">
        <v>612</v>
      </c>
      <c r="F9" s="1" t="s">
        <v>613</v>
      </c>
      <c r="G9" s="1" t="s">
        <v>614</v>
      </c>
      <c r="H9" s="1" t="s">
        <v>59</v>
      </c>
      <c r="I9" s="3">
        <v>78</v>
      </c>
      <c r="J9" s="3">
        <v>75</v>
      </c>
      <c r="K9" s="3">
        <v>91</v>
      </c>
      <c r="L9" s="8">
        <f t="shared" si="0"/>
        <v>81.333333333333329</v>
      </c>
      <c r="M9" s="3">
        <f t="shared" si="1"/>
        <v>16</v>
      </c>
      <c r="N9" s="9">
        <f t="shared" si="2"/>
        <v>0.21333333333333335</v>
      </c>
    </row>
    <row r="10" spans="1:14" s="3" customFormat="1" x14ac:dyDescent="0.3">
      <c r="A10" s="1" t="s">
        <v>29</v>
      </c>
      <c r="B10" s="1" t="s">
        <v>281</v>
      </c>
      <c r="C10" s="1" t="s">
        <v>31</v>
      </c>
      <c r="D10" s="1" t="s">
        <v>282</v>
      </c>
      <c r="E10" s="1" t="s">
        <v>286</v>
      </c>
      <c r="F10" s="1" t="s">
        <v>287</v>
      </c>
      <c r="G10" s="1" t="s">
        <v>285</v>
      </c>
      <c r="H10" s="1" t="s">
        <v>49</v>
      </c>
      <c r="I10" s="3">
        <v>100</v>
      </c>
      <c r="J10" s="3">
        <v>136</v>
      </c>
      <c r="K10" s="3">
        <v>1</v>
      </c>
      <c r="L10" s="8">
        <f t="shared" si="0"/>
        <v>79</v>
      </c>
      <c r="M10" s="3">
        <f t="shared" si="1"/>
        <v>-135</v>
      </c>
      <c r="N10" s="9">
        <f t="shared" si="2"/>
        <v>-0.99264705882352944</v>
      </c>
    </row>
    <row r="11" spans="1:14" s="3" customFormat="1" x14ac:dyDescent="0.3">
      <c r="A11" s="1" t="s">
        <v>29</v>
      </c>
      <c r="B11" s="1" t="s">
        <v>101</v>
      </c>
      <c r="C11" s="1" t="s">
        <v>31</v>
      </c>
      <c r="D11" s="1" t="s">
        <v>102</v>
      </c>
      <c r="E11" s="1" t="s">
        <v>106</v>
      </c>
      <c r="F11" s="1" t="s">
        <v>107</v>
      </c>
      <c r="G11" s="1" t="s">
        <v>108</v>
      </c>
      <c r="H11" s="1" t="s">
        <v>59</v>
      </c>
      <c r="I11" s="3">
        <v>51</v>
      </c>
      <c r="J11" s="3">
        <v>92</v>
      </c>
      <c r="K11" s="3">
        <v>83</v>
      </c>
      <c r="L11" s="8">
        <f t="shared" si="0"/>
        <v>75.333333333333329</v>
      </c>
      <c r="M11" s="3">
        <f t="shared" si="1"/>
        <v>-9</v>
      </c>
      <c r="N11" s="9">
        <f t="shared" si="2"/>
        <v>-9.7826086956521743E-2</v>
      </c>
    </row>
    <row r="12" spans="1:14" s="3" customFormat="1" x14ac:dyDescent="0.3">
      <c r="A12" s="1" t="s">
        <v>29</v>
      </c>
      <c r="B12" s="1" t="s">
        <v>528</v>
      </c>
      <c r="C12" s="1" t="s">
        <v>31</v>
      </c>
      <c r="D12" s="1" t="s">
        <v>529</v>
      </c>
      <c r="E12" s="1" t="s">
        <v>530</v>
      </c>
      <c r="F12" s="1" t="s">
        <v>531</v>
      </c>
      <c r="G12" s="1" t="s">
        <v>532</v>
      </c>
      <c r="H12" s="1" t="s">
        <v>40</v>
      </c>
      <c r="I12" s="3">
        <v>57</v>
      </c>
      <c r="J12" s="3">
        <v>49</v>
      </c>
      <c r="K12" s="3">
        <v>72</v>
      </c>
      <c r="L12" s="8">
        <f t="shared" si="0"/>
        <v>59.333333333333336</v>
      </c>
      <c r="M12" s="3">
        <f t="shared" si="1"/>
        <v>23</v>
      </c>
      <c r="N12" s="9">
        <f t="shared" si="2"/>
        <v>0.46938775510204084</v>
      </c>
    </row>
    <row r="13" spans="1:14" s="3" customFormat="1" x14ac:dyDescent="0.3">
      <c r="A13" s="1" t="s">
        <v>29</v>
      </c>
      <c r="B13" s="1" t="s">
        <v>472</v>
      </c>
      <c r="C13" s="1" t="s">
        <v>31</v>
      </c>
      <c r="D13" s="1" t="s">
        <v>473</v>
      </c>
      <c r="E13" s="1" t="s">
        <v>474</v>
      </c>
      <c r="F13" s="1" t="s">
        <v>475</v>
      </c>
      <c r="G13" s="1" t="s">
        <v>476</v>
      </c>
      <c r="H13" s="1" t="s">
        <v>422</v>
      </c>
      <c r="I13" s="3">
        <v>59</v>
      </c>
      <c r="J13" s="3">
        <v>50</v>
      </c>
      <c r="K13" s="3">
        <v>50</v>
      </c>
      <c r="L13" s="8">
        <f t="shared" si="0"/>
        <v>53</v>
      </c>
      <c r="M13" s="3">
        <f t="shared" si="1"/>
        <v>0</v>
      </c>
      <c r="N13" s="9">
        <f t="shared" si="2"/>
        <v>0</v>
      </c>
    </row>
    <row r="14" spans="1:14" s="3" customFormat="1" x14ac:dyDescent="0.3">
      <c r="A14" s="1" t="s">
        <v>29</v>
      </c>
      <c r="B14" s="1" t="s">
        <v>409</v>
      </c>
      <c r="C14" s="1" t="s">
        <v>31</v>
      </c>
      <c r="D14" s="1" t="s">
        <v>410</v>
      </c>
      <c r="E14" s="1" t="s">
        <v>411</v>
      </c>
      <c r="F14" s="1" t="s">
        <v>412</v>
      </c>
      <c r="G14" s="1" t="s">
        <v>413</v>
      </c>
      <c r="H14" s="1" t="s">
        <v>59</v>
      </c>
      <c r="I14" s="3">
        <v>38</v>
      </c>
      <c r="J14" s="3">
        <v>60</v>
      </c>
      <c r="K14" s="3">
        <v>60</v>
      </c>
      <c r="L14" s="8">
        <f t="shared" si="0"/>
        <v>52.666666666666664</v>
      </c>
      <c r="M14" s="3">
        <f t="shared" si="1"/>
        <v>0</v>
      </c>
      <c r="N14" s="9">
        <f t="shared" si="2"/>
        <v>0</v>
      </c>
    </row>
    <row r="15" spans="1:14" s="3" customFormat="1" x14ac:dyDescent="0.3">
      <c r="A15" s="1" t="s">
        <v>29</v>
      </c>
      <c r="B15" s="1" t="s">
        <v>703</v>
      </c>
      <c r="C15" s="1" t="s">
        <v>54</v>
      </c>
      <c r="D15" s="1" t="s">
        <v>704</v>
      </c>
      <c r="E15" s="1" t="s">
        <v>705</v>
      </c>
      <c r="F15" s="1" t="s">
        <v>706</v>
      </c>
      <c r="G15" s="1" t="s">
        <v>707</v>
      </c>
      <c r="H15" s="1" t="s">
        <v>49</v>
      </c>
      <c r="I15" s="3">
        <v>36</v>
      </c>
      <c r="J15" s="3">
        <v>71</v>
      </c>
      <c r="K15" s="3">
        <v>46</v>
      </c>
      <c r="L15" s="8">
        <f t="shared" si="0"/>
        <v>51</v>
      </c>
      <c r="M15" s="3">
        <f t="shared" si="1"/>
        <v>-25</v>
      </c>
      <c r="N15" s="9">
        <f t="shared" si="2"/>
        <v>-0.352112676056338</v>
      </c>
    </row>
    <row r="16" spans="1:14" s="3" customFormat="1" x14ac:dyDescent="0.3">
      <c r="A16" s="1" t="s">
        <v>29</v>
      </c>
      <c r="B16" s="1" t="s">
        <v>703</v>
      </c>
      <c r="C16" s="1" t="s">
        <v>54</v>
      </c>
      <c r="D16" s="1" t="s">
        <v>704</v>
      </c>
      <c r="E16" s="1" t="s">
        <v>708</v>
      </c>
      <c r="F16" s="1" t="s">
        <v>711</v>
      </c>
      <c r="G16" s="1" t="s">
        <v>712</v>
      </c>
      <c r="H16" s="1" t="s">
        <v>49</v>
      </c>
      <c r="I16" s="3">
        <v>32</v>
      </c>
      <c r="J16" s="3">
        <v>60</v>
      </c>
      <c r="K16" s="3">
        <v>39</v>
      </c>
      <c r="L16" s="8">
        <f t="shared" si="0"/>
        <v>43.666666666666664</v>
      </c>
      <c r="M16" s="3">
        <f t="shared" si="1"/>
        <v>-21</v>
      </c>
      <c r="N16" s="9">
        <f t="shared" si="2"/>
        <v>-0.35</v>
      </c>
    </row>
    <row r="17" spans="1:14" s="3" customFormat="1" x14ac:dyDescent="0.3">
      <c r="A17" s="1" t="s">
        <v>29</v>
      </c>
      <c r="B17" s="1" t="s">
        <v>623</v>
      </c>
      <c r="C17" s="1" t="s">
        <v>54</v>
      </c>
      <c r="D17" s="1" t="s">
        <v>624</v>
      </c>
      <c r="E17" s="1" t="s">
        <v>625</v>
      </c>
      <c r="F17" s="1" t="s">
        <v>626</v>
      </c>
      <c r="G17" s="1" t="s">
        <v>627</v>
      </c>
      <c r="H17" s="1" t="s">
        <v>36</v>
      </c>
      <c r="I17" s="3">
        <v>44</v>
      </c>
      <c r="J17" s="3">
        <v>41</v>
      </c>
      <c r="K17" s="3">
        <v>39</v>
      </c>
      <c r="L17" s="8">
        <f t="shared" si="0"/>
        <v>41.333333333333336</v>
      </c>
      <c r="M17" s="3">
        <f t="shared" si="1"/>
        <v>-2</v>
      </c>
      <c r="N17" s="9">
        <f t="shared" si="2"/>
        <v>-4.878048780487805E-2</v>
      </c>
    </row>
    <row r="18" spans="1:14" s="3" customFormat="1" x14ac:dyDescent="0.3">
      <c r="A18" s="1" t="s">
        <v>29</v>
      </c>
      <c r="B18" s="1" t="s">
        <v>650</v>
      </c>
      <c r="C18" s="1" t="s">
        <v>54</v>
      </c>
      <c r="D18" s="1" t="s">
        <v>651</v>
      </c>
      <c r="E18" s="1" t="s">
        <v>652</v>
      </c>
      <c r="F18" s="1" t="s">
        <v>653</v>
      </c>
      <c r="G18" s="1" t="s">
        <v>654</v>
      </c>
      <c r="H18" s="1" t="s">
        <v>59</v>
      </c>
      <c r="I18" s="3">
        <v>24</v>
      </c>
      <c r="J18" s="3">
        <v>42</v>
      </c>
      <c r="K18" s="3">
        <v>31</v>
      </c>
      <c r="L18" s="8">
        <f t="shared" si="0"/>
        <v>32.333333333333336</v>
      </c>
      <c r="M18" s="3">
        <f t="shared" si="1"/>
        <v>-11</v>
      </c>
      <c r="N18" s="9">
        <f t="shared" si="2"/>
        <v>-0.26190476190476192</v>
      </c>
    </row>
    <row r="19" spans="1:14" s="3" customFormat="1" x14ac:dyDescent="0.3">
      <c r="A19" s="1" t="s">
        <v>29</v>
      </c>
      <c r="B19" s="1" t="s">
        <v>229</v>
      </c>
      <c r="C19" s="1" t="s">
        <v>31</v>
      </c>
      <c r="D19" s="1" t="s">
        <v>230</v>
      </c>
      <c r="E19" s="1" t="s">
        <v>234</v>
      </c>
      <c r="F19" s="1" t="s">
        <v>235</v>
      </c>
      <c r="G19" s="1" t="s">
        <v>233</v>
      </c>
      <c r="H19" s="1" t="s">
        <v>49</v>
      </c>
      <c r="I19" s="3">
        <v>17</v>
      </c>
      <c r="J19" s="3">
        <v>26</v>
      </c>
      <c r="K19" s="3">
        <v>51</v>
      </c>
      <c r="L19" s="8">
        <f t="shared" si="0"/>
        <v>31.333333333333332</v>
      </c>
      <c r="M19" s="3">
        <f t="shared" si="1"/>
        <v>25</v>
      </c>
      <c r="N19" s="9">
        <f t="shared" si="2"/>
        <v>0.96153846153846156</v>
      </c>
    </row>
    <row r="20" spans="1:14" s="3" customFormat="1" x14ac:dyDescent="0.3">
      <c r="A20" s="1" t="s">
        <v>29</v>
      </c>
      <c r="B20" s="1" t="s">
        <v>244</v>
      </c>
      <c r="C20" s="1" t="s">
        <v>31</v>
      </c>
      <c r="D20" s="1" t="s">
        <v>245</v>
      </c>
      <c r="E20" s="1" t="s">
        <v>253</v>
      </c>
      <c r="F20" s="1" t="s">
        <v>254</v>
      </c>
      <c r="G20" s="1" t="s">
        <v>255</v>
      </c>
      <c r="H20" s="1" t="s">
        <v>49</v>
      </c>
      <c r="I20" s="3">
        <v>35</v>
      </c>
      <c r="J20" s="3">
        <v>0</v>
      </c>
      <c r="K20" s="3">
        <v>58</v>
      </c>
      <c r="L20" s="8">
        <f t="shared" si="0"/>
        <v>31</v>
      </c>
      <c r="M20" s="3">
        <f t="shared" si="1"/>
        <v>58</v>
      </c>
      <c r="N20" s="9" t="str">
        <f t="shared" si="2"/>
        <v>-</v>
      </c>
    </row>
    <row r="21" spans="1:14" s="3" customFormat="1" x14ac:dyDescent="0.3">
      <c r="A21" s="1" t="s">
        <v>29</v>
      </c>
      <c r="B21" s="1" t="s">
        <v>379</v>
      </c>
      <c r="C21" s="1" t="s">
        <v>31</v>
      </c>
      <c r="D21" s="1" t="s">
        <v>380</v>
      </c>
      <c r="E21" s="1" t="s">
        <v>389</v>
      </c>
      <c r="F21" s="1" t="s">
        <v>390</v>
      </c>
      <c r="G21" s="1" t="s">
        <v>391</v>
      </c>
      <c r="H21" s="1" t="s">
        <v>40</v>
      </c>
      <c r="I21" s="3">
        <v>3</v>
      </c>
      <c r="J21" s="3">
        <v>41</v>
      </c>
      <c r="K21" s="3">
        <v>48</v>
      </c>
      <c r="L21" s="8">
        <f t="shared" si="0"/>
        <v>30.666666666666668</v>
      </c>
      <c r="M21" s="3">
        <f t="shared" si="1"/>
        <v>7</v>
      </c>
      <c r="N21" s="9">
        <f t="shared" si="2"/>
        <v>0.17073170731707318</v>
      </c>
    </row>
    <row r="22" spans="1:14" s="3" customFormat="1" x14ac:dyDescent="0.3">
      <c r="A22" s="1" t="s">
        <v>29</v>
      </c>
      <c r="B22" s="1" t="s">
        <v>586</v>
      </c>
      <c r="C22" s="1" t="s">
        <v>54</v>
      </c>
      <c r="D22" s="1" t="s">
        <v>587</v>
      </c>
      <c r="E22" s="1" t="s">
        <v>588</v>
      </c>
      <c r="F22" s="1" t="s">
        <v>589</v>
      </c>
      <c r="G22" s="1" t="s">
        <v>590</v>
      </c>
      <c r="H22" s="1" t="s">
        <v>59</v>
      </c>
      <c r="I22" s="3">
        <v>18</v>
      </c>
      <c r="J22" s="3">
        <v>33</v>
      </c>
      <c r="K22" s="3">
        <v>40</v>
      </c>
      <c r="L22" s="8">
        <f t="shared" si="0"/>
        <v>30.333333333333332</v>
      </c>
      <c r="M22" s="3">
        <f t="shared" si="1"/>
        <v>7</v>
      </c>
      <c r="N22" s="9">
        <f t="shared" si="2"/>
        <v>0.21212121212121213</v>
      </c>
    </row>
    <row r="23" spans="1:14" s="3" customFormat="1" x14ac:dyDescent="0.3">
      <c r="A23" s="1" t="s">
        <v>29</v>
      </c>
      <c r="B23" s="1" t="s">
        <v>477</v>
      </c>
      <c r="C23" s="1" t="s">
        <v>31</v>
      </c>
      <c r="D23" s="1" t="s">
        <v>478</v>
      </c>
      <c r="E23" s="1" t="s">
        <v>479</v>
      </c>
      <c r="F23" s="1" t="s">
        <v>480</v>
      </c>
      <c r="G23" s="1" t="s">
        <v>481</v>
      </c>
      <c r="H23" s="1" t="s">
        <v>40</v>
      </c>
      <c r="I23" s="3">
        <v>0</v>
      </c>
      <c r="J23" s="3">
        <v>0</v>
      </c>
      <c r="K23" s="3">
        <v>90</v>
      </c>
      <c r="L23" s="8">
        <f t="shared" si="0"/>
        <v>30</v>
      </c>
      <c r="M23" s="3">
        <f t="shared" si="1"/>
        <v>90</v>
      </c>
      <c r="N23" s="9" t="str">
        <f t="shared" si="2"/>
        <v>-</v>
      </c>
    </row>
    <row r="24" spans="1:14" s="3" customFormat="1" x14ac:dyDescent="0.3">
      <c r="A24" s="1" t="s">
        <v>29</v>
      </c>
      <c r="B24" s="1" t="s">
        <v>496</v>
      </c>
      <c r="C24" s="1" t="s">
        <v>54</v>
      </c>
      <c r="D24" s="1" t="s">
        <v>497</v>
      </c>
      <c r="E24" s="1" t="s">
        <v>498</v>
      </c>
      <c r="F24" s="1" t="s">
        <v>499</v>
      </c>
      <c r="G24" s="1" t="s">
        <v>500</v>
      </c>
      <c r="H24" s="1" t="s">
        <v>59</v>
      </c>
      <c r="I24" s="3">
        <v>25</v>
      </c>
      <c r="J24" s="3">
        <v>35</v>
      </c>
      <c r="K24" s="3">
        <v>22</v>
      </c>
      <c r="L24" s="8">
        <f t="shared" si="0"/>
        <v>27.333333333333332</v>
      </c>
      <c r="M24" s="3">
        <f t="shared" si="1"/>
        <v>-13</v>
      </c>
      <c r="N24" s="9">
        <f t="shared" si="2"/>
        <v>-0.37142857142857144</v>
      </c>
    </row>
    <row r="25" spans="1:14" s="3" customFormat="1" x14ac:dyDescent="0.3">
      <c r="A25" s="1" t="s">
        <v>29</v>
      </c>
      <c r="B25" s="1" t="s">
        <v>260</v>
      </c>
      <c r="C25" s="1" t="s">
        <v>31</v>
      </c>
      <c r="D25" s="1" t="s">
        <v>261</v>
      </c>
      <c r="E25" s="1" t="s">
        <v>271</v>
      </c>
      <c r="F25" s="1" t="s">
        <v>272</v>
      </c>
      <c r="G25" s="1" t="s">
        <v>273</v>
      </c>
      <c r="H25" s="1" t="s">
        <v>49</v>
      </c>
      <c r="I25" s="3">
        <v>0</v>
      </c>
      <c r="J25" s="3">
        <v>20</v>
      </c>
      <c r="K25" s="3">
        <v>60</v>
      </c>
      <c r="L25" s="8">
        <f t="shared" si="0"/>
        <v>26.666666666666668</v>
      </c>
      <c r="M25" s="3">
        <f t="shared" si="1"/>
        <v>40</v>
      </c>
      <c r="N25" s="9">
        <f t="shared" si="2"/>
        <v>2</v>
      </c>
    </row>
    <row r="26" spans="1:14" s="3" customFormat="1" x14ac:dyDescent="0.3">
      <c r="A26" s="1" t="s">
        <v>29</v>
      </c>
      <c r="B26" s="1" t="s">
        <v>229</v>
      </c>
      <c r="C26" s="1" t="s">
        <v>31</v>
      </c>
      <c r="D26" s="1" t="s">
        <v>230</v>
      </c>
      <c r="E26" s="1" t="s">
        <v>236</v>
      </c>
      <c r="F26" s="1" t="s">
        <v>237</v>
      </c>
      <c r="G26" s="1" t="s">
        <v>238</v>
      </c>
      <c r="H26" s="1" t="s">
        <v>49</v>
      </c>
      <c r="I26" s="3">
        <v>0</v>
      </c>
      <c r="J26" s="3">
        <v>76</v>
      </c>
      <c r="K26" s="3">
        <v>0</v>
      </c>
      <c r="L26" s="8">
        <f t="shared" si="0"/>
        <v>25.333333333333332</v>
      </c>
      <c r="M26" s="3">
        <f t="shared" si="1"/>
        <v>-76</v>
      </c>
      <c r="N26" s="9">
        <f t="shared" si="2"/>
        <v>-1</v>
      </c>
    </row>
    <row r="27" spans="1:14" s="3" customFormat="1" x14ac:dyDescent="0.3">
      <c r="A27" s="1" t="s">
        <v>29</v>
      </c>
      <c r="B27" s="1" t="s">
        <v>441</v>
      </c>
      <c r="C27" s="1" t="s">
        <v>31</v>
      </c>
      <c r="D27" s="1" t="s">
        <v>442</v>
      </c>
      <c r="E27" s="1" t="s">
        <v>443</v>
      </c>
      <c r="F27" s="1" t="s">
        <v>444</v>
      </c>
      <c r="G27" s="1" t="s">
        <v>442</v>
      </c>
      <c r="H27" s="1" t="s">
        <v>36</v>
      </c>
      <c r="I27" s="3">
        <v>22</v>
      </c>
      <c r="J27" s="3">
        <v>26</v>
      </c>
      <c r="K27" s="3">
        <v>28</v>
      </c>
      <c r="L27" s="8">
        <f t="shared" si="0"/>
        <v>25.333333333333332</v>
      </c>
      <c r="M27" s="3">
        <f t="shared" si="1"/>
        <v>2</v>
      </c>
      <c r="N27" s="9">
        <f t="shared" si="2"/>
        <v>7.6923076923076927E-2</v>
      </c>
    </row>
    <row r="28" spans="1:14" s="3" customFormat="1" x14ac:dyDescent="0.3">
      <c r="A28" s="1" t="s">
        <v>29</v>
      </c>
      <c r="B28" s="1" t="s">
        <v>211</v>
      </c>
      <c r="C28" s="1" t="s">
        <v>31</v>
      </c>
      <c r="D28" s="1" t="s">
        <v>212</v>
      </c>
      <c r="E28" s="1" t="s">
        <v>213</v>
      </c>
      <c r="F28" s="1" t="s">
        <v>214</v>
      </c>
      <c r="G28" s="1" t="s">
        <v>215</v>
      </c>
      <c r="H28" s="1" t="s">
        <v>40</v>
      </c>
      <c r="I28" s="3">
        <v>24</v>
      </c>
      <c r="J28" s="3">
        <v>23</v>
      </c>
      <c r="K28" s="3">
        <v>25</v>
      </c>
      <c r="L28" s="8">
        <f t="shared" si="0"/>
        <v>24</v>
      </c>
      <c r="M28" s="3">
        <f t="shared" si="1"/>
        <v>2</v>
      </c>
      <c r="N28" s="9">
        <f t="shared" si="2"/>
        <v>8.6956521739130432E-2</v>
      </c>
    </row>
    <row r="29" spans="1:14" s="3" customFormat="1" x14ac:dyDescent="0.3">
      <c r="A29" s="1" t="s">
        <v>29</v>
      </c>
      <c r="B29" s="1" t="s">
        <v>703</v>
      </c>
      <c r="C29" s="1" t="s">
        <v>54</v>
      </c>
      <c r="D29" s="1" t="s">
        <v>704</v>
      </c>
      <c r="E29" s="1" t="s">
        <v>715</v>
      </c>
      <c r="F29" s="1" t="s">
        <v>716</v>
      </c>
      <c r="G29" s="1" t="s">
        <v>717</v>
      </c>
      <c r="H29" s="1" t="s">
        <v>49</v>
      </c>
      <c r="I29" s="3">
        <v>0</v>
      </c>
      <c r="J29" s="3">
        <v>0</v>
      </c>
      <c r="K29" s="3">
        <v>72</v>
      </c>
      <c r="L29" s="8">
        <f t="shared" si="0"/>
        <v>24</v>
      </c>
      <c r="M29" s="3">
        <f t="shared" si="1"/>
        <v>72</v>
      </c>
      <c r="N29" s="9" t="str">
        <f t="shared" si="2"/>
        <v>-</v>
      </c>
    </row>
    <row r="30" spans="1:14" s="3" customFormat="1" x14ac:dyDescent="0.3">
      <c r="A30" s="1" t="s">
        <v>29</v>
      </c>
      <c r="B30" s="1" t="s">
        <v>150</v>
      </c>
      <c r="C30" s="1" t="s">
        <v>54</v>
      </c>
      <c r="D30" s="1" t="s">
        <v>151</v>
      </c>
      <c r="E30" s="1" t="s">
        <v>152</v>
      </c>
      <c r="F30" s="1" t="s">
        <v>153</v>
      </c>
      <c r="G30" s="1" t="s">
        <v>154</v>
      </c>
      <c r="H30" s="1" t="s">
        <v>59</v>
      </c>
      <c r="I30" s="3">
        <v>20</v>
      </c>
      <c r="J30" s="3">
        <v>29</v>
      </c>
      <c r="K30" s="3">
        <v>22</v>
      </c>
      <c r="L30" s="8">
        <f t="shared" si="0"/>
        <v>23.666666666666668</v>
      </c>
      <c r="M30" s="3">
        <f t="shared" si="1"/>
        <v>-7</v>
      </c>
      <c r="N30" s="9">
        <f t="shared" si="2"/>
        <v>-0.2413793103448276</v>
      </c>
    </row>
    <row r="31" spans="1:14" s="3" customFormat="1" x14ac:dyDescent="0.3">
      <c r="A31" s="1" t="s">
        <v>29</v>
      </c>
      <c r="B31" s="1" t="s">
        <v>417</v>
      </c>
      <c r="C31" s="1" t="s">
        <v>31</v>
      </c>
      <c r="D31" s="1" t="s">
        <v>418</v>
      </c>
      <c r="E31" s="1" t="s">
        <v>423</v>
      </c>
      <c r="F31" s="1" t="s">
        <v>424</v>
      </c>
      <c r="G31" s="1" t="s">
        <v>425</v>
      </c>
      <c r="H31" s="1" t="s">
        <v>36</v>
      </c>
      <c r="I31" s="3">
        <v>22</v>
      </c>
      <c r="J31" s="3">
        <v>21</v>
      </c>
      <c r="K31" s="3">
        <v>28</v>
      </c>
      <c r="L31" s="8">
        <f t="shared" si="0"/>
        <v>23.666666666666668</v>
      </c>
      <c r="M31" s="3">
        <f t="shared" si="1"/>
        <v>7</v>
      </c>
      <c r="N31" s="9">
        <f t="shared" si="2"/>
        <v>0.33333333333333331</v>
      </c>
    </row>
    <row r="32" spans="1:14" s="3" customFormat="1" x14ac:dyDescent="0.3">
      <c r="A32" s="1" t="s">
        <v>29</v>
      </c>
      <c r="B32" s="1" t="s">
        <v>30</v>
      </c>
      <c r="C32" s="1" t="s">
        <v>31</v>
      </c>
      <c r="D32" s="1" t="s">
        <v>32</v>
      </c>
      <c r="E32" s="1" t="s">
        <v>33</v>
      </c>
      <c r="F32" s="1" t="s">
        <v>34</v>
      </c>
      <c r="G32" s="1" t="s">
        <v>35</v>
      </c>
      <c r="H32" s="1" t="s">
        <v>36</v>
      </c>
      <c r="I32" s="3">
        <v>23</v>
      </c>
      <c r="J32" s="3">
        <v>24</v>
      </c>
      <c r="K32" s="3">
        <v>20</v>
      </c>
      <c r="L32" s="8">
        <f t="shared" si="0"/>
        <v>22.333333333333332</v>
      </c>
      <c r="M32" s="3">
        <f t="shared" si="1"/>
        <v>-4</v>
      </c>
      <c r="N32" s="9">
        <f t="shared" si="2"/>
        <v>-0.16666666666666666</v>
      </c>
    </row>
    <row r="33" spans="1:14" s="3" customFormat="1" x14ac:dyDescent="0.3">
      <c r="A33" s="1" t="s">
        <v>29</v>
      </c>
      <c r="B33" s="1" t="s">
        <v>691</v>
      </c>
      <c r="C33" s="1" t="s">
        <v>54</v>
      </c>
      <c r="D33" s="1" t="s">
        <v>692</v>
      </c>
      <c r="E33" s="1" t="s">
        <v>693</v>
      </c>
      <c r="F33" s="1" t="s">
        <v>694</v>
      </c>
      <c r="G33" s="1" t="s">
        <v>695</v>
      </c>
      <c r="H33" s="1" t="s">
        <v>59</v>
      </c>
      <c r="I33" s="3">
        <v>27</v>
      </c>
      <c r="J33" s="3">
        <v>23</v>
      </c>
      <c r="K33" s="3">
        <v>17</v>
      </c>
      <c r="L33" s="8">
        <f t="shared" si="0"/>
        <v>22.333333333333332</v>
      </c>
      <c r="M33" s="3">
        <f t="shared" si="1"/>
        <v>-6</v>
      </c>
      <c r="N33" s="9">
        <f t="shared" si="2"/>
        <v>-0.2608695652173913</v>
      </c>
    </row>
    <row r="34" spans="1:14" s="3" customFormat="1" x14ac:dyDescent="0.3">
      <c r="A34" s="1" t="s">
        <v>29</v>
      </c>
      <c r="B34" s="1" t="s">
        <v>260</v>
      </c>
      <c r="C34" s="1" t="s">
        <v>31</v>
      </c>
      <c r="D34" s="1" t="s">
        <v>261</v>
      </c>
      <c r="E34" s="1" t="s">
        <v>274</v>
      </c>
      <c r="F34" s="1" t="s">
        <v>275</v>
      </c>
      <c r="G34" s="1" t="s">
        <v>264</v>
      </c>
      <c r="H34" s="1" t="s">
        <v>49</v>
      </c>
      <c r="I34" s="3">
        <v>16</v>
      </c>
      <c r="J34" s="3">
        <v>26</v>
      </c>
      <c r="K34" s="3">
        <v>23</v>
      </c>
      <c r="L34" s="8">
        <f t="shared" si="0"/>
        <v>21.666666666666668</v>
      </c>
      <c r="M34" s="3">
        <f t="shared" si="1"/>
        <v>-3</v>
      </c>
      <c r="N34" s="9">
        <f t="shared" si="2"/>
        <v>-0.11538461538461539</v>
      </c>
    </row>
    <row r="35" spans="1:14" s="3" customFormat="1" x14ac:dyDescent="0.3">
      <c r="A35" s="1" t="s">
        <v>29</v>
      </c>
      <c r="B35" s="1" t="s">
        <v>68</v>
      </c>
      <c r="C35" s="1" t="s">
        <v>31</v>
      </c>
      <c r="D35" s="1" t="s">
        <v>69</v>
      </c>
      <c r="E35" s="1" t="s">
        <v>70</v>
      </c>
      <c r="F35" s="1" t="s">
        <v>71</v>
      </c>
      <c r="G35" s="1" t="s">
        <v>69</v>
      </c>
      <c r="H35" s="1" t="s">
        <v>36</v>
      </c>
      <c r="I35" s="3">
        <v>15</v>
      </c>
      <c r="J35" s="3">
        <v>20</v>
      </c>
      <c r="K35" s="3">
        <v>29</v>
      </c>
      <c r="L35" s="8">
        <f t="shared" si="0"/>
        <v>21.333333333333332</v>
      </c>
      <c r="M35" s="3">
        <f t="shared" si="1"/>
        <v>9</v>
      </c>
      <c r="N35" s="9">
        <f t="shared" si="2"/>
        <v>0.45</v>
      </c>
    </row>
    <row r="36" spans="1:14" s="3" customFormat="1" x14ac:dyDescent="0.3">
      <c r="A36" s="1" t="s">
        <v>29</v>
      </c>
      <c r="B36" s="1" t="s">
        <v>515</v>
      </c>
      <c r="C36" s="1" t="s">
        <v>54</v>
      </c>
      <c r="D36" s="1" t="s">
        <v>516</v>
      </c>
      <c r="E36" s="1" t="s">
        <v>517</v>
      </c>
      <c r="F36" s="1" t="s">
        <v>518</v>
      </c>
      <c r="G36" s="1" t="s">
        <v>519</v>
      </c>
      <c r="H36" s="1" t="s">
        <v>59</v>
      </c>
      <c r="I36" s="3">
        <v>18</v>
      </c>
      <c r="J36" s="3">
        <v>18</v>
      </c>
      <c r="K36" s="3">
        <v>27</v>
      </c>
      <c r="L36" s="8">
        <f t="shared" si="0"/>
        <v>21</v>
      </c>
      <c r="M36" s="3">
        <f t="shared" si="1"/>
        <v>9</v>
      </c>
      <c r="N36" s="9">
        <f t="shared" si="2"/>
        <v>0.5</v>
      </c>
    </row>
    <row r="37" spans="1:14" s="3" customFormat="1" x14ac:dyDescent="0.3">
      <c r="A37" s="1" t="s">
        <v>29</v>
      </c>
      <c r="B37" s="1" t="s">
        <v>197</v>
      </c>
      <c r="C37" s="1" t="s">
        <v>31</v>
      </c>
      <c r="D37" s="1" t="s">
        <v>198</v>
      </c>
      <c r="E37" s="1" t="s">
        <v>202</v>
      </c>
      <c r="F37" s="1" t="s">
        <v>203</v>
      </c>
      <c r="G37" s="1" t="s">
        <v>204</v>
      </c>
      <c r="H37" s="1" t="s">
        <v>40</v>
      </c>
      <c r="I37" s="3">
        <v>20</v>
      </c>
      <c r="J37" s="3">
        <v>17</v>
      </c>
      <c r="K37" s="3">
        <v>23</v>
      </c>
      <c r="L37" s="8">
        <f t="shared" si="0"/>
        <v>20</v>
      </c>
      <c r="M37" s="3">
        <f t="shared" si="1"/>
        <v>6</v>
      </c>
      <c r="N37" s="9">
        <f t="shared" si="2"/>
        <v>0.35294117647058826</v>
      </c>
    </row>
    <row r="38" spans="1:14" s="3" customFormat="1" x14ac:dyDescent="0.3">
      <c r="A38" s="1" t="s">
        <v>29</v>
      </c>
      <c r="B38" s="1" t="s">
        <v>557</v>
      </c>
      <c r="C38" s="1" t="s">
        <v>54</v>
      </c>
      <c r="D38" s="1" t="s">
        <v>558</v>
      </c>
      <c r="E38" s="1" t="s">
        <v>571</v>
      </c>
      <c r="F38" s="1" t="s">
        <v>572</v>
      </c>
      <c r="G38" s="1" t="s">
        <v>573</v>
      </c>
      <c r="H38" s="1" t="s">
        <v>40</v>
      </c>
      <c r="I38" s="3">
        <v>21</v>
      </c>
      <c r="J38" s="3">
        <v>18</v>
      </c>
      <c r="K38" s="3">
        <v>17</v>
      </c>
      <c r="L38" s="8">
        <f t="shared" ref="L38:L69" si="3">AVERAGE(I38:K38)</f>
        <v>18.666666666666668</v>
      </c>
      <c r="M38" s="3">
        <f t="shared" ref="M38:M69" si="4">K38-J38</f>
        <v>-1</v>
      </c>
      <c r="N38" s="9">
        <f t="shared" ref="N38:N69" si="5">IF(J38&gt;0,M38/J38,"-")</f>
        <v>-5.5555555555555552E-2</v>
      </c>
    </row>
    <row r="39" spans="1:14" s="3" customFormat="1" x14ac:dyDescent="0.3">
      <c r="A39" s="1" t="s">
        <v>29</v>
      </c>
      <c r="B39" s="1" t="s">
        <v>686</v>
      </c>
      <c r="C39" s="1" t="s">
        <v>54</v>
      </c>
      <c r="D39" s="1" t="s">
        <v>687</v>
      </c>
      <c r="E39" s="1" t="s">
        <v>688</v>
      </c>
      <c r="F39" s="1" t="s">
        <v>689</v>
      </c>
      <c r="G39" s="1" t="s">
        <v>690</v>
      </c>
      <c r="H39" s="1" t="s">
        <v>59</v>
      </c>
      <c r="I39" s="3">
        <v>12</v>
      </c>
      <c r="J39" s="3">
        <v>22</v>
      </c>
      <c r="K39" s="3">
        <v>22</v>
      </c>
      <c r="L39" s="8">
        <f t="shared" si="3"/>
        <v>18.666666666666668</v>
      </c>
      <c r="M39" s="3">
        <f t="shared" si="4"/>
        <v>0</v>
      </c>
      <c r="N39" s="9">
        <f t="shared" si="5"/>
        <v>0</v>
      </c>
    </row>
    <row r="40" spans="1:14" s="3" customFormat="1" x14ac:dyDescent="0.3">
      <c r="A40" s="1" t="s">
        <v>29</v>
      </c>
      <c r="B40" s="1" t="s">
        <v>734</v>
      </c>
      <c r="C40" s="1" t="s">
        <v>54</v>
      </c>
      <c r="D40" s="1" t="s">
        <v>735</v>
      </c>
      <c r="E40" s="1" t="s">
        <v>736</v>
      </c>
      <c r="F40" s="1" t="s">
        <v>371</v>
      </c>
      <c r="G40" s="1" t="s">
        <v>737</v>
      </c>
      <c r="H40" s="1" t="s">
        <v>373</v>
      </c>
      <c r="I40" s="3">
        <v>10</v>
      </c>
      <c r="J40" s="3">
        <v>15</v>
      </c>
      <c r="K40" s="3">
        <v>30</v>
      </c>
      <c r="L40" s="8">
        <f t="shared" si="3"/>
        <v>18.333333333333332</v>
      </c>
      <c r="M40" s="3">
        <f t="shared" si="4"/>
        <v>15</v>
      </c>
      <c r="N40" s="9">
        <f t="shared" si="5"/>
        <v>1</v>
      </c>
    </row>
    <row r="41" spans="1:14" s="3" customFormat="1" x14ac:dyDescent="0.3">
      <c r="A41" s="1" t="s">
        <v>29</v>
      </c>
      <c r="B41" s="1" t="s">
        <v>491</v>
      </c>
      <c r="C41" s="1" t="s">
        <v>31</v>
      </c>
      <c r="D41" s="1" t="s">
        <v>492</v>
      </c>
      <c r="E41" s="1" t="s">
        <v>493</v>
      </c>
      <c r="F41" s="1" t="s">
        <v>494</v>
      </c>
      <c r="G41" s="1" t="s">
        <v>495</v>
      </c>
      <c r="H41" s="1" t="s">
        <v>40</v>
      </c>
      <c r="I41" s="3">
        <v>11</v>
      </c>
      <c r="J41" s="3">
        <v>19</v>
      </c>
      <c r="K41" s="3">
        <v>23</v>
      </c>
      <c r="L41" s="8">
        <f t="shared" si="3"/>
        <v>17.666666666666668</v>
      </c>
      <c r="M41" s="3">
        <f t="shared" si="4"/>
        <v>4</v>
      </c>
      <c r="N41" s="9">
        <f t="shared" si="5"/>
        <v>0.21052631578947367</v>
      </c>
    </row>
    <row r="42" spans="1:14" s="3" customFormat="1" x14ac:dyDescent="0.3">
      <c r="A42" s="1" t="s">
        <v>29</v>
      </c>
      <c r="B42" s="1" t="s">
        <v>244</v>
      </c>
      <c r="C42" s="1" t="s">
        <v>31</v>
      </c>
      <c r="D42" s="1" t="s">
        <v>245</v>
      </c>
      <c r="E42" s="1" t="s">
        <v>253</v>
      </c>
      <c r="F42" s="1" t="s">
        <v>256</v>
      </c>
      <c r="G42" s="1" t="s">
        <v>255</v>
      </c>
      <c r="H42" s="1" t="s">
        <v>49</v>
      </c>
      <c r="I42" s="3">
        <v>1</v>
      </c>
      <c r="J42" s="3">
        <v>50</v>
      </c>
      <c r="K42" s="3">
        <v>0</v>
      </c>
      <c r="L42" s="8">
        <f t="shared" si="3"/>
        <v>17</v>
      </c>
      <c r="M42" s="3">
        <f t="shared" si="4"/>
        <v>-50</v>
      </c>
      <c r="N42" s="9">
        <f t="shared" si="5"/>
        <v>-1</v>
      </c>
    </row>
    <row r="43" spans="1:14" s="3" customFormat="1" x14ac:dyDescent="0.3">
      <c r="A43" s="1" t="s">
        <v>29</v>
      </c>
      <c r="B43" s="1" t="s">
        <v>101</v>
      </c>
      <c r="C43" s="1" t="s">
        <v>31</v>
      </c>
      <c r="D43" s="1" t="s">
        <v>102</v>
      </c>
      <c r="E43" s="1" t="s">
        <v>109</v>
      </c>
      <c r="F43" s="1" t="s">
        <v>110</v>
      </c>
      <c r="G43" s="1" t="s">
        <v>102</v>
      </c>
      <c r="H43" s="1" t="s">
        <v>36</v>
      </c>
      <c r="I43" s="3">
        <v>12</v>
      </c>
      <c r="J43" s="3">
        <v>20</v>
      </c>
      <c r="K43" s="3">
        <v>18</v>
      </c>
      <c r="L43" s="8">
        <f t="shared" si="3"/>
        <v>16.666666666666668</v>
      </c>
      <c r="M43" s="3">
        <f t="shared" si="4"/>
        <v>-2</v>
      </c>
      <c r="N43" s="9">
        <f t="shared" si="5"/>
        <v>-0.1</v>
      </c>
    </row>
    <row r="44" spans="1:14" s="3" customFormat="1" x14ac:dyDescent="0.3">
      <c r="A44" s="1" t="s">
        <v>29</v>
      </c>
      <c r="B44" s="1" t="s">
        <v>260</v>
      </c>
      <c r="C44" s="1" t="s">
        <v>31</v>
      </c>
      <c r="D44" s="1" t="s">
        <v>261</v>
      </c>
      <c r="E44" s="1" t="s">
        <v>279</v>
      </c>
      <c r="F44" s="1" t="s">
        <v>280</v>
      </c>
      <c r="G44" s="1" t="s">
        <v>267</v>
      </c>
      <c r="H44" s="1" t="s">
        <v>49</v>
      </c>
      <c r="I44" s="3">
        <v>21</v>
      </c>
      <c r="J44" s="3">
        <v>12</v>
      </c>
      <c r="K44" s="3">
        <v>16</v>
      </c>
      <c r="L44" s="8">
        <f t="shared" si="3"/>
        <v>16.333333333333332</v>
      </c>
      <c r="M44" s="3">
        <f t="shared" si="4"/>
        <v>4</v>
      </c>
      <c r="N44" s="9">
        <f t="shared" si="5"/>
        <v>0.33333333333333331</v>
      </c>
    </row>
    <row r="45" spans="1:14" s="3" customFormat="1" x14ac:dyDescent="0.3">
      <c r="A45" s="1" t="s">
        <v>29</v>
      </c>
      <c r="B45" s="1" t="s">
        <v>557</v>
      </c>
      <c r="C45" s="1" t="s">
        <v>54</v>
      </c>
      <c r="D45" s="1" t="s">
        <v>558</v>
      </c>
      <c r="E45" s="1" t="s">
        <v>562</v>
      </c>
      <c r="F45" s="1" t="s">
        <v>563</v>
      </c>
      <c r="G45" s="1" t="s">
        <v>564</v>
      </c>
      <c r="H45" s="1" t="s">
        <v>59</v>
      </c>
      <c r="I45" s="3">
        <v>0</v>
      </c>
      <c r="J45" s="3">
        <v>19</v>
      </c>
      <c r="K45" s="3">
        <v>30</v>
      </c>
      <c r="L45" s="8">
        <f t="shared" si="3"/>
        <v>16.333333333333332</v>
      </c>
      <c r="M45" s="3">
        <f t="shared" si="4"/>
        <v>11</v>
      </c>
      <c r="N45" s="9">
        <f t="shared" si="5"/>
        <v>0.57894736842105265</v>
      </c>
    </row>
    <row r="46" spans="1:14" s="3" customFormat="1" x14ac:dyDescent="0.3">
      <c r="A46" s="1" t="s">
        <v>29</v>
      </c>
      <c r="B46" s="1" t="s">
        <v>288</v>
      </c>
      <c r="C46" s="1" t="s">
        <v>31</v>
      </c>
      <c r="D46" s="1" t="s">
        <v>289</v>
      </c>
      <c r="E46" s="1" t="s">
        <v>290</v>
      </c>
      <c r="F46" s="1" t="s">
        <v>291</v>
      </c>
      <c r="G46" s="1" t="s">
        <v>292</v>
      </c>
      <c r="H46" s="1" t="s">
        <v>49</v>
      </c>
      <c r="I46" s="3">
        <v>46</v>
      </c>
      <c r="J46" s="3">
        <v>0</v>
      </c>
      <c r="K46" s="3">
        <v>2</v>
      </c>
      <c r="L46" s="8">
        <f t="shared" si="3"/>
        <v>16</v>
      </c>
      <c r="M46" s="3">
        <f t="shared" si="4"/>
        <v>2</v>
      </c>
      <c r="N46" s="9" t="str">
        <f t="shared" si="5"/>
        <v>-</v>
      </c>
    </row>
    <row r="47" spans="1:14" s="3" customFormat="1" x14ac:dyDescent="0.3">
      <c r="A47" s="1" t="s">
        <v>29</v>
      </c>
      <c r="B47" s="1" t="s">
        <v>60</v>
      </c>
      <c r="C47" s="1" t="s">
        <v>54</v>
      </c>
      <c r="D47" s="1" t="s">
        <v>61</v>
      </c>
      <c r="E47" s="1" t="s">
        <v>62</v>
      </c>
      <c r="F47" s="1" t="s">
        <v>63</v>
      </c>
      <c r="G47" s="1" t="s">
        <v>64</v>
      </c>
      <c r="H47" s="1" t="s">
        <v>59</v>
      </c>
      <c r="I47" s="3">
        <v>10</v>
      </c>
      <c r="J47" s="3">
        <v>14</v>
      </c>
      <c r="K47" s="3">
        <v>22</v>
      </c>
      <c r="L47" s="8">
        <f t="shared" si="3"/>
        <v>15.333333333333334</v>
      </c>
      <c r="M47" s="3">
        <f t="shared" si="4"/>
        <v>8</v>
      </c>
      <c r="N47" s="9">
        <f t="shared" si="5"/>
        <v>0.5714285714285714</v>
      </c>
    </row>
    <row r="48" spans="1:14" s="3" customFormat="1" x14ac:dyDescent="0.3">
      <c r="A48" s="1" t="s">
        <v>29</v>
      </c>
      <c r="B48" s="1" t="s">
        <v>557</v>
      </c>
      <c r="C48" s="1" t="s">
        <v>54</v>
      </c>
      <c r="D48" s="1" t="s">
        <v>558</v>
      </c>
      <c r="E48" s="1" t="s">
        <v>559</v>
      </c>
      <c r="F48" s="1" t="s">
        <v>560</v>
      </c>
      <c r="G48" s="1" t="s">
        <v>561</v>
      </c>
      <c r="H48" s="1" t="s">
        <v>59</v>
      </c>
      <c r="I48" s="3">
        <v>30</v>
      </c>
      <c r="J48" s="3">
        <v>15</v>
      </c>
      <c r="K48" s="3">
        <v>1</v>
      </c>
      <c r="L48" s="8">
        <f t="shared" si="3"/>
        <v>15.333333333333334</v>
      </c>
      <c r="M48" s="3">
        <f t="shared" si="4"/>
        <v>-14</v>
      </c>
      <c r="N48" s="9">
        <f t="shared" si="5"/>
        <v>-0.93333333333333335</v>
      </c>
    </row>
    <row r="49" spans="1:14" s="3" customFormat="1" x14ac:dyDescent="0.3">
      <c r="A49" s="1" t="s">
        <v>29</v>
      </c>
      <c r="B49" s="1" t="s">
        <v>244</v>
      </c>
      <c r="C49" s="1" t="s">
        <v>31</v>
      </c>
      <c r="D49" s="1" t="s">
        <v>245</v>
      </c>
      <c r="E49" s="1" t="s">
        <v>257</v>
      </c>
      <c r="F49" s="1" t="s">
        <v>258</v>
      </c>
      <c r="G49" s="1" t="s">
        <v>259</v>
      </c>
      <c r="H49" s="1" t="s">
        <v>40</v>
      </c>
      <c r="I49" s="3">
        <v>15</v>
      </c>
      <c r="J49" s="3">
        <v>30</v>
      </c>
      <c r="K49" s="3">
        <v>0</v>
      </c>
      <c r="L49" s="8">
        <f t="shared" si="3"/>
        <v>15</v>
      </c>
      <c r="M49" s="3">
        <f t="shared" si="4"/>
        <v>-30</v>
      </c>
      <c r="N49" s="9">
        <f t="shared" si="5"/>
        <v>-1</v>
      </c>
    </row>
    <row r="50" spans="1:14" s="3" customFormat="1" x14ac:dyDescent="0.3">
      <c r="A50" s="1" t="s">
        <v>29</v>
      </c>
      <c r="B50" s="1" t="s">
        <v>485</v>
      </c>
      <c r="C50" s="1" t="s">
        <v>31</v>
      </c>
      <c r="D50" s="1" t="s">
        <v>486</v>
      </c>
      <c r="E50" s="1" t="s">
        <v>487</v>
      </c>
      <c r="F50" s="1" t="s">
        <v>488</v>
      </c>
      <c r="G50" s="1" t="s">
        <v>486</v>
      </c>
      <c r="H50" s="1" t="s">
        <v>36</v>
      </c>
      <c r="I50" s="3">
        <v>18</v>
      </c>
      <c r="J50" s="3">
        <v>13</v>
      </c>
      <c r="K50" s="3">
        <v>14</v>
      </c>
      <c r="L50" s="8">
        <f t="shared" si="3"/>
        <v>15</v>
      </c>
      <c r="M50" s="3">
        <f t="shared" si="4"/>
        <v>1</v>
      </c>
      <c r="N50" s="9">
        <f t="shared" si="5"/>
        <v>7.6923076923076927E-2</v>
      </c>
    </row>
    <row r="51" spans="1:14" s="3" customFormat="1" x14ac:dyDescent="0.3">
      <c r="A51" s="1" t="s">
        <v>29</v>
      </c>
      <c r="B51" s="1" t="s">
        <v>150</v>
      </c>
      <c r="C51" s="1" t="s">
        <v>54</v>
      </c>
      <c r="D51" s="1" t="s">
        <v>151</v>
      </c>
      <c r="E51" s="1" t="s">
        <v>155</v>
      </c>
      <c r="F51" s="1" t="s">
        <v>156</v>
      </c>
      <c r="G51" s="1" t="s">
        <v>157</v>
      </c>
      <c r="H51" s="1" t="s">
        <v>36</v>
      </c>
      <c r="I51" s="3">
        <v>11</v>
      </c>
      <c r="J51" s="3">
        <v>18</v>
      </c>
      <c r="K51" s="3">
        <v>15</v>
      </c>
      <c r="L51" s="8">
        <f t="shared" si="3"/>
        <v>14.666666666666666</v>
      </c>
      <c r="M51" s="3">
        <f t="shared" si="4"/>
        <v>-3</v>
      </c>
      <c r="N51" s="9">
        <f t="shared" si="5"/>
        <v>-0.16666666666666666</v>
      </c>
    </row>
    <row r="52" spans="1:14" s="3" customFormat="1" x14ac:dyDescent="0.3">
      <c r="A52" s="1" t="s">
        <v>29</v>
      </c>
      <c r="B52" s="1" t="s">
        <v>379</v>
      </c>
      <c r="C52" s="1" t="s">
        <v>31</v>
      </c>
      <c r="D52" s="1" t="s">
        <v>380</v>
      </c>
      <c r="E52" s="1" t="s">
        <v>381</v>
      </c>
      <c r="F52" s="1" t="s">
        <v>382</v>
      </c>
      <c r="G52" s="1" t="s">
        <v>383</v>
      </c>
      <c r="H52" s="1" t="s">
        <v>36</v>
      </c>
      <c r="I52" s="3">
        <v>15</v>
      </c>
      <c r="J52" s="3">
        <v>14</v>
      </c>
      <c r="K52" s="3">
        <v>15</v>
      </c>
      <c r="L52" s="8">
        <f t="shared" si="3"/>
        <v>14.666666666666666</v>
      </c>
      <c r="M52" s="3">
        <f t="shared" si="4"/>
        <v>1</v>
      </c>
      <c r="N52" s="9">
        <f t="shared" si="5"/>
        <v>7.1428571428571425E-2</v>
      </c>
    </row>
    <row r="53" spans="1:14" s="3" customFormat="1" x14ac:dyDescent="0.3">
      <c r="A53" s="1" t="s">
        <v>29</v>
      </c>
      <c r="B53" s="1" t="s">
        <v>392</v>
      </c>
      <c r="C53" s="1" t="s">
        <v>54</v>
      </c>
      <c r="D53" s="1" t="s">
        <v>393</v>
      </c>
      <c r="E53" s="1" t="s">
        <v>399</v>
      </c>
      <c r="F53" s="1" t="s">
        <v>400</v>
      </c>
      <c r="G53" s="1" t="s">
        <v>401</v>
      </c>
      <c r="H53" s="1" t="s">
        <v>40</v>
      </c>
      <c r="I53" s="3">
        <v>11</v>
      </c>
      <c r="J53" s="3">
        <v>24</v>
      </c>
      <c r="K53" s="3">
        <v>9</v>
      </c>
      <c r="L53" s="8">
        <f t="shared" si="3"/>
        <v>14.666666666666666</v>
      </c>
      <c r="M53" s="3">
        <f t="shared" si="4"/>
        <v>-15</v>
      </c>
      <c r="N53" s="9">
        <f t="shared" si="5"/>
        <v>-0.625</v>
      </c>
    </row>
    <row r="54" spans="1:14" s="3" customFormat="1" x14ac:dyDescent="0.3">
      <c r="A54" s="1" t="s">
        <v>29</v>
      </c>
      <c r="B54" s="1" t="s">
        <v>465</v>
      </c>
      <c r="C54" s="1" t="s">
        <v>31</v>
      </c>
      <c r="D54" s="1" t="s">
        <v>466</v>
      </c>
      <c r="E54" s="1" t="s">
        <v>467</v>
      </c>
      <c r="F54" s="1" t="s">
        <v>468</v>
      </c>
      <c r="G54" s="1" t="s">
        <v>469</v>
      </c>
      <c r="H54" s="1" t="s">
        <v>36</v>
      </c>
      <c r="I54" s="3">
        <v>8</v>
      </c>
      <c r="J54" s="3">
        <v>17</v>
      </c>
      <c r="K54" s="3">
        <v>17</v>
      </c>
      <c r="L54" s="8">
        <f t="shared" si="3"/>
        <v>14</v>
      </c>
      <c r="M54" s="3">
        <f t="shared" si="4"/>
        <v>0</v>
      </c>
      <c r="N54" s="9">
        <f t="shared" si="5"/>
        <v>0</v>
      </c>
    </row>
    <row r="55" spans="1:14" s="3" customFormat="1" x14ac:dyDescent="0.3">
      <c r="A55" s="1" t="s">
        <v>29</v>
      </c>
      <c r="B55" s="1" t="s">
        <v>197</v>
      </c>
      <c r="C55" s="1" t="s">
        <v>31</v>
      </c>
      <c r="D55" s="1" t="s">
        <v>198</v>
      </c>
      <c r="E55" s="1" t="s">
        <v>205</v>
      </c>
      <c r="F55" s="1" t="s">
        <v>206</v>
      </c>
      <c r="G55" s="1" t="s">
        <v>207</v>
      </c>
      <c r="H55" s="1" t="s">
        <v>40</v>
      </c>
      <c r="I55" s="3">
        <v>25</v>
      </c>
      <c r="J55" s="3">
        <v>16</v>
      </c>
      <c r="K55" s="3">
        <v>0</v>
      </c>
      <c r="L55" s="8">
        <f t="shared" si="3"/>
        <v>13.666666666666666</v>
      </c>
      <c r="M55" s="3">
        <f t="shared" si="4"/>
        <v>-16</v>
      </c>
      <c r="N55" s="9">
        <f t="shared" si="5"/>
        <v>-1</v>
      </c>
    </row>
    <row r="56" spans="1:14" s="3" customFormat="1" x14ac:dyDescent="0.3">
      <c r="A56" s="1" t="s">
        <v>29</v>
      </c>
      <c r="B56" s="1" t="s">
        <v>610</v>
      </c>
      <c r="C56" s="1" t="s">
        <v>54</v>
      </c>
      <c r="D56" s="1" t="s">
        <v>611</v>
      </c>
      <c r="E56" s="1" t="s">
        <v>615</v>
      </c>
      <c r="F56" s="1" t="s">
        <v>616</v>
      </c>
      <c r="G56" s="1" t="s">
        <v>617</v>
      </c>
      <c r="H56" s="1" t="s">
        <v>36</v>
      </c>
      <c r="I56" s="3">
        <v>13</v>
      </c>
      <c r="J56" s="3">
        <v>14</v>
      </c>
      <c r="K56" s="3">
        <v>14</v>
      </c>
      <c r="L56" s="8">
        <f t="shared" si="3"/>
        <v>13.666666666666666</v>
      </c>
      <c r="M56" s="3">
        <f t="shared" si="4"/>
        <v>0</v>
      </c>
      <c r="N56" s="9">
        <f t="shared" si="5"/>
        <v>0</v>
      </c>
    </row>
    <row r="57" spans="1:14" s="3" customFormat="1" x14ac:dyDescent="0.3">
      <c r="A57" s="1" t="s">
        <v>29</v>
      </c>
      <c r="B57" s="1" t="s">
        <v>101</v>
      </c>
      <c r="C57" s="1" t="s">
        <v>31</v>
      </c>
      <c r="D57" s="1" t="s">
        <v>102</v>
      </c>
      <c r="E57" s="1" t="s">
        <v>103</v>
      </c>
      <c r="F57" s="1" t="s">
        <v>104</v>
      </c>
      <c r="G57" s="1" t="s">
        <v>105</v>
      </c>
      <c r="H57" s="1" t="s">
        <v>59</v>
      </c>
      <c r="I57" s="3">
        <v>21</v>
      </c>
      <c r="J57" s="3">
        <v>14</v>
      </c>
      <c r="K57" s="3">
        <v>4</v>
      </c>
      <c r="L57" s="8">
        <f t="shared" si="3"/>
        <v>13</v>
      </c>
      <c r="M57" s="3">
        <f t="shared" si="4"/>
        <v>-10</v>
      </c>
      <c r="N57" s="9">
        <f t="shared" si="5"/>
        <v>-0.7142857142857143</v>
      </c>
    </row>
    <row r="58" spans="1:14" s="3" customFormat="1" x14ac:dyDescent="0.3">
      <c r="A58" s="1" t="s">
        <v>29</v>
      </c>
      <c r="B58" s="1" t="s">
        <v>197</v>
      </c>
      <c r="C58" s="1" t="s">
        <v>31</v>
      </c>
      <c r="D58" s="1" t="s">
        <v>198</v>
      </c>
      <c r="E58" s="1" t="s">
        <v>199</v>
      </c>
      <c r="F58" s="1" t="s">
        <v>200</v>
      </c>
      <c r="G58" s="1" t="s">
        <v>201</v>
      </c>
      <c r="H58" s="1" t="s">
        <v>40</v>
      </c>
      <c r="I58" s="3">
        <v>15</v>
      </c>
      <c r="J58" s="3">
        <v>23</v>
      </c>
      <c r="K58" s="3">
        <v>0</v>
      </c>
      <c r="L58" s="8">
        <f t="shared" si="3"/>
        <v>12.666666666666666</v>
      </c>
      <c r="M58" s="3">
        <f t="shared" si="4"/>
        <v>-23</v>
      </c>
      <c r="N58" s="9">
        <f t="shared" si="5"/>
        <v>-1</v>
      </c>
    </row>
    <row r="59" spans="1:14" s="3" customFormat="1" x14ac:dyDescent="0.3">
      <c r="A59" s="1" t="s">
        <v>29</v>
      </c>
      <c r="B59" s="1" t="s">
        <v>429</v>
      </c>
      <c r="C59" s="1" t="s">
        <v>31</v>
      </c>
      <c r="D59" s="1" t="s">
        <v>430</v>
      </c>
      <c r="E59" s="1" t="s">
        <v>434</v>
      </c>
      <c r="F59" s="1" t="s">
        <v>435</v>
      </c>
      <c r="G59" s="1" t="s">
        <v>436</v>
      </c>
      <c r="H59" s="1" t="s">
        <v>49</v>
      </c>
      <c r="I59" s="3">
        <v>15</v>
      </c>
      <c r="J59" s="3">
        <v>2</v>
      </c>
      <c r="K59" s="3">
        <v>21</v>
      </c>
      <c r="L59" s="8">
        <f t="shared" si="3"/>
        <v>12.666666666666666</v>
      </c>
      <c r="M59" s="3">
        <f t="shared" si="4"/>
        <v>19</v>
      </c>
      <c r="N59" s="9">
        <f t="shared" si="5"/>
        <v>9.5</v>
      </c>
    </row>
    <row r="60" spans="1:14" s="3" customFormat="1" x14ac:dyDescent="0.3">
      <c r="A60" s="1" t="s">
        <v>29</v>
      </c>
      <c r="B60" s="1" t="s">
        <v>581</v>
      </c>
      <c r="C60" s="1" t="s">
        <v>54</v>
      </c>
      <c r="D60" s="1" t="s">
        <v>582</v>
      </c>
      <c r="E60" s="1" t="s">
        <v>583</v>
      </c>
      <c r="F60" s="1" t="s">
        <v>584</v>
      </c>
      <c r="G60" s="1" t="s">
        <v>585</v>
      </c>
      <c r="H60" s="1" t="s">
        <v>40</v>
      </c>
      <c r="I60" s="3">
        <v>14</v>
      </c>
      <c r="J60" s="3">
        <v>18</v>
      </c>
      <c r="K60" s="3">
        <v>4</v>
      </c>
      <c r="L60" s="8">
        <f t="shared" si="3"/>
        <v>12</v>
      </c>
      <c r="M60" s="3">
        <f t="shared" si="4"/>
        <v>-14</v>
      </c>
      <c r="N60" s="9">
        <f t="shared" si="5"/>
        <v>-0.77777777777777779</v>
      </c>
    </row>
    <row r="61" spans="1:14" s="3" customFormat="1" x14ac:dyDescent="0.3">
      <c r="A61" s="1" t="s">
        <v>29</v>
      </c>
      <c r="B61" s="1" t="s">
        <v>111</v>
      </c>
      <c r="C61" s="1" t="s">
        <v>31</v>
      </c>
      <c r="D61" s="1" t="s">
        <v>112</v>
      </c>
      <c r="E61" s="1" t="s">
        <v>116</v>
      </c>
      <c r="F61" s="1" t="s">
        <v>117</v>
      </c>
      <c r="G61" s="1" t="s">
        <v>118</v>
      </c>
      <c r="H61" s="1" t="s">
        <v>40</v>
      </c>
      <c r="I61" s="3">
        <v>3</v>
      </c>
      <c r="J61" s="3">
        <v>18</v>
      </c>
      <c r="K61" s="3">
        <v>14</v>
      </c>
      <c r="L61" s="8">
        <f t="shared" si="3"/>
        <v>11.666666666666666</v>
      </c>
      <c r="M61" s="3">
        <f t="shared" si="4"/>
        <v>-4</v>
      </c>
      <c r="N61" s="9">
        <f t="shared" si="5"/>
        <v>-0.22222222222222221</v>
      </c>
    </row>
    <row r="62" spans="1:14" s="3" customFormat="1" x14ac:dyDescent="0.3">
      <c r="A62" s="1" t="s">
        <v>29</v>
      </c>
      <c r="B62" s="1" t="s">
        <v>318</v>
      </c>
      <c r="C62" s="1" t="s">
        <v>31</v>
      </c>
      <c r="D62" s="1" t="s">
        <v>319</v>
      </c>
      <c r="E62" s="1" t="s">
        <v>320</v>
      </c>
      <c r="F62" s="1" t="s">
        <v>321</v>
      </c>
      <c r="G62" s="1" t="s">
        <v>322</v>
      </c>
      <c r="H62" s="1" t="s">
        <v>36</v>
      </c>
      <c r="I62" s="3">
        <v>13</v>
      </c>
      <c r="J62" s="3">
        <v>14</v>
      </c>
      <c r="K62" s="3">
        <v>8</v>
      </c>
      <c r="L62" s="8">
        <f t="shared" si="3"/>
        <v>11.666666666666666</v>
      </c>
      <c r="M62" s="3">
        <f t="shared" si="4"/>
        <v>-6</v>
      </c>
      <c r="N62" s="9">
        <f t="shared" si="5"/>
        <v>-0.42857142857142855</v>
      </c>
    </row>
    <row r="63" spans="1:14" s="3" customFormat="1" x14ac:dyDescent="0.3">
      <c r="A63" s="1" t="s">
        <v>29</v>
      </c>
      <c r="B63" s="1" t="s">
        <v>557</v>
      </c>
      <c r="C63" s="1" t="s">
        <v>54</v>
      </c>
      <c r="D63" s="1" t="s">
        <v>558</v>
      </c>
      <c r="E63" s="1" t="s">
        <v>565</v>
      </c>
      <c r="F63" s="1" t="s">
        <v>566</v>
      </c>
      <c r="G63" s="1" t="s">
        <v>567</v>
      </c>
      <c r="H63" s="1" t="s">
        <v>36</v>
      </c>
      <c r="I63" s="3">
        <v>15</v>
      </c>
      <c r="J63" s="3">
        <v>13</v>
      </c>
      <c r="K63" s="3">
        <v>7</v>
      </c>
      <c r="L63" s="8">
        <f t="shared" si="3"/>
        <v>11.666666666666666</v>
      </c>
      <c r="M63" s="3">
        <f t="shared" si="4"/>
        <v>-6</v>
      </c>
      <c r="N63" s="9">
        <f t="shared" si="5"/>
        <v>-0.46153846153846156</v>
      </c>
    </row>
    <row r="64" spans="1:14" s="3" customFormat="1" x14ac:dyDescent="0.3">
      <c r="A64" s="1" t="s">
        <v>29</v>
      </c>
      <c r="B64" s="1" t="s">
        <v>221</v>
      </c>
      <c r="C64" s="1" t="s">
        <v>31</v>
      </c>
      <c r="D64" s="1" t="s">
        <v>222</v>
      </c>
      <c r="E64" s="1" t="s">
        <v>223</v>
      </c>
      <c r="F64" s="1" t="s">
        <v>224</v>
      </c>
      <c r="G64" s="1" t="s">
        <v>225</v>
      </c>
      <c r="H64" s="1" t="s">
        <v>40</v>
      </c>
      <c r="I64" s="3">
        <v>10</v>
      </c>
      <c r="J64" s="3">
        <v>17</v>
      </c>
      <c r="K64" s="3">
        <v>7</v>
      </c>
      <c r="L64" s="8">
        <f t="shared" si="3"/>
        <v>11.333333333333334</v>
      </c>
      <c r="M64" s="3">
        <f t="shared" si="4"/>
        <v>-10</v>
      </c>
      <c r="N64" s="9">
        <f t="shared" si="5"/>
        <v>-0.58823529411764708</v>
      </c>
    </row>
    <row r="65" spans="1:14" s="3" customFormat="1" x14ac:dyDescent="0.3">
      <c r="A65" s="1" t="s">
        <v>29</v>
      </c>
      <c r="B65" s="1" t="s">
        <v>672</v>
      </c>
      <c r="C65" s="1" t="s">
        <v>31</v>
      </c>
      <c r="D65" s="1" t="s">
        <v>673</v>
      </c>
      <c r="E65" s="1" t="s">
        <v>683</v>
      </c>
      <c r="F65" s="1" t="s">
        <v>684</v>
      </c>
      <c r="G65" s="1" t="s">
        <v>685</v>
      </c>
      <c r="H65" s="1" t="s">
        <v>40</v>
      </c>
      <c r="I65" s="3">
        <v>9</v>
      </c>
      <c r="J65" s="3">
        <v>14</v>
      </c>
      <c r="K65" s="3">
        <v>11</v>
      </c>
      <c r="L65" s="8">
        <f t="shared" si="3"/>
        <v>11.333333333333334</v>
      </c>
      <c r="M65" s="3">
        <f t="shared" si="4"/>
        <v>-3</v>
      </c>
      <c r="N65" s="9">
        <f t="shared" si="5"/>
        <v>-0.21428571428571427</v>
      </c>
    </row>
    <row r="66" spans="1:14" s="3" customFormat="1" x14ac:dyDescent="0.3">
      <c r="A66" s="1" t="s">
        <v>29</v>
      </c>
      <c r="B66" s="1" t="s">
        <v>41</v>
      </c>
      <c r="C66" s="1" t="s">
        <v>31</v>
      </c>
      <c r="D66" s="1" t="s">
        <v>42</v>
      </c>
      <c r="E66" s="1" t="s">
        <v>43</v>
      </c>
      <c r="F66" s="1" t="s">
        <v>44</v>
      </c>
      <c r="G66" s="1" t="s">
        <v>45</v>
      </c>
      <c r="H66" s="1" t="s">
        <v>36</v>
      </c>
      <c r="I66" s="3">
        <v>12</v>
      </c>
      <c r="J66" s="3">
        <v>9</v>
      </c>
      <c r="K66" s="3">
        <v>11</v>
      </c>
      <c r="L66" s="8">
        <f t="shared" si="3"/>
        <v>10.666666666666666</v>
      </c>
      <c r="M66" s="3">
        <f t="shared" si="4"/>
        <v>2</v>
      </c>
      <c r="N66" s="9">
        <f t="shared" si="5"/>
        <v>0.22222222222222221</v>
      </c>
    </row>
    <row r="67" spans="1:14" s="3" customFormat="1" x14ac:dyDescent="0.3">
      <c r="A67" s="1" t="s">
        <v>29</v>
      </c>
      <c r="B67" s="1" t="s">
        <v>119</v>
      </c>
      <c r="C67" s="1" t="s">
        <v>31</v>
      </c>
      <c r="D67" s="1" t="s">
        <v>120</v>
      </c>
      <c r="E67" s="1" t="s">
        <v>121</v>
      </c>
      <c r="F67" s="1" t="s">
        <v>122</v>
      </c>
      <c r="G67" s="1" t="s">
        <v>123</v>
      </c>
      <c r="H67" s="1" t="s">
        <v>59</v>
      </c>
      <c r="I67" s="3">
        <v>8</v>
      </c>
      <c r="J67" s="3">
        <v>14</v>
      </c>
      <c r="K67" s="3">
        <v>10</v>
      </c>
      <c r="L67" s="8">
        <f t="shared" si="3"/>
        <v>10.666666666666666</v>
      </c>
      <c r="M67" s="3">
        <f t="shared" si="4"/>
        <v>-4</v>
      </c>
      <c r="N67" s="9">
        <f t="shared" si="5"/>
        <v>-0.2857142857142857</v>
      </c>
    </row>
    <row r="68" spans="1:14" s="3" customFormat="1" x14ac:dyDescent="0.3">
      <c r="A68" s="1" t="s">
        <v>29</v>
      </c>
      <c r="B68" s="1" t="s">
        <v>239</v>
      </c>
      <c r="C68" s="1" t="s">
        <v>31</v>
      </c>
      <c r="D68" s="1" t="s">
        <v>240</v>
      </c>
      <c r="E68" s="1" t="s">
        <v>241</v>
      </c>
      <c r="F68" s="1" t="s">
        <v>242</v>
      </c>
      <c r="G68" s="1" t="s">
        <v>243</v>
      </c>
      <c r="H68" s="1" t="s">
        <v>49</v>
      </c>
      <c r="I68" s="3">
        <v>12</v>
      </c>
      <c r="J68" s="3">
        <v>20</v>
      </c>
      <c r="K68" s="3">
        <v>0</v>
      </c>
      <c r="L68" s="8">
        <f t="shared" si="3"/>
        <v>10.666666666666666</v>
      </c>
      <c r="M68" s="3">
        <f t="shared" si="4"/>
        <v>-20</v>
      </c>
      <c r="N68" s="9">
        <f t="shared" si="5"/>
        <v>-1</v>
      </c>
    </row>
    <row r="69" spans="1:14" s="3" customFormat="1" x14ac:dyDescent="0.3">
      <c r="A69" s="1" t="s">
        <v>29</v>
      </c>
      <c r="B69" s="1" t="s">
        <v>477</v>
      </c>
      <c r="C69" s="1" t="s">
        <v>31</v>
      </c>
      <c r="D69" s="1" t="s">
        <v>478</v>
      </c>
      <c r="E69" s="1" t="s">
        <v>482</v>
      </c>
      <c r="F69" s="1" t="s">
        <v>371</v>
      </c>
      <c r="G69" s="1" t="s">
        <v>481</v>
      </c>
      <c r="H69" s="1" t="s">
        <v>373</v>
      </c>
      <c r="I69" s="3">
        <v>4</v>
      </c>
      <c r="J69" s="3">
        <v>11</v>
      </c>
      <c r="K69" s="3">
        <v>17</v>
      </c>
      <c r="L69" s="8">
        <f t="shared" si="3"/>
        <v>10.666666666666666</v>
      </c>
      <c r="M69" s="3">
        <f t="shared" si="4"/>
        <v>6</v>
      </c>
      <c r="N69" s="9">
        <f t="shared" si="5"/>
        <v>0.54545454545454541</v>
      </c>
    </row>
    <row r="70" spans="1:14" s="3" customFormat="1" x14ac:dyDescent="0.3">
      <c r="A70" s="1" t="s">
        <v>29</v>
      </c>
      <c r="B70" s="1" t="s">
        <v>429</v>
      </c>
      <c r="C70" s="1" t="s">
        <v>31</v>
      </c>
      <c r="D70" s="1" t="s">
        <v>430</v>
      </c>
      <c r="E70" s="1" t="s">
        <v>431</v>
      </c>
      <c r="F70" s="1" t="s">
        <v>432</v>
      </c>
      <c r="G70" s="1" t="s">
        <v>433</v>
      </c>
      <c r="H70" s="1" t="s">
        <v>36</v>
      </c>
      <c r="I70" s="3">
        <v>12</v>
      </c>
      <c r="J70" s="3">
        <v>10</v>
      </c>
      <c r="K70" s="3">
        <v>8</v>
      </c>
      <c r="L70" s="8">
        <f t="shared" ref="L70:L101" si="6">AVERAGE(I70:K70)</f>
        <v>10</v>
      </c>
      <c r="M70" s="3">
        <f t="shared" ref="M70:M101" si="7">K70-J70</f>
        <v>-2</v>
      </c>
      <c r="N70" s="9">
        <f t="shared" ref="N70:N101" si="8">IF(J70&gt;0,M70/J70,"-")</f>
        <v>-0.2</v>
      </c>
    </row>
    <row r="71" spans="1:14" s="3" customFormat="1" x14ac:dyDescent="0.3">
      <c r="A71" s="1" t="s">
        <v>29</v>
      </c>
      <c r="B71" s="1" t="s">
        <v>723</v>
      </c>
      <c r="C71" s="1" t="s">
        <v>54</v>
      </c>
      <c r="D71" s="1" t="s">
        <v>724</v>
      </c>
      <c r="E71" s="1" t="s">
        <v>725</v>
      </c>
      <c r="F71" s="1" t="s">
        <v>726</v>
      </c>
      <c r="G71" s="1" t="s">
        <v>727</v>
      </c>
      <c r="H71" s="1" t="s">
        <v>36</v>
      </c>
      <c r="I71" s="3">
        <v>8</v>
      </c>
      <c r="J71" s="3">
        <v>3</v>
      </c>
      <c r="K71" s="3">
        <v>19</v>
      </c>
      <c r="L71" s="8">
        <f t="shared" si="6"/>
        <v>10</v>
      </c>
      <c r="M71" s="3">
        <f t="shared" si="7"/>
        <v>16</v>
      </c>
      <c r="N71" s="9">
        <f t="shared" si="8"/>
        <v>5.333333333333333</v>
      </c>
    </row>
    <row r="72" spans="1:14" s="3" customFormat="1" x14ac:dyDescent="0.3">
      <c r="A72" s="1" t="s">
        <v>29</v>
      </c>
      <c r="B72" s="1" t="s">
        <v>158</v>
      </c>
      <c r="C72" s="1" t="s">
        <v>31</v>
      </c>
      <c r="D72" s="1" t="s">
        <v>159</v>
      </c>
      <c r="E72" s="1" t="s">
        <v>160</v>
      </c>
      <c r="F72" s="1" t="s">
        <v>161</v>
      </c>
      <c r="G72" s="1" t="s">
        <v>162</v>
      </c>
      <c r="H72" s="1" t="s">
        <v>49</v>
      </c>
      <c r="I72" s="3">
        <v>12</v>
      </c>
      <c r="J72" s="3">
        <v>11</v>
      </c>
      <c r="K72" s="3">
        <v>6</v>
      </c>
      <c r="L72" s="8">
        <f t="shared" si="6"/>
        <v>9.6666666666666661</v>
      </c>
      <c r="M72" s="3">
        <f t="shared" si="7"/>
        <v>-5</v>
      </c>
      <c r="N72" s="9">
        <f t="shared" si="8"/>
        <v>-0.45454545454545453</v>
      </c>
    </row>
    <row r="73" spans="1:14" s="3" customFormat="1" x14ac:dyDescent="0.3">
      <c r="A73" s="1" t="s">
        <v>29</v>
      </c>
      <c r="B73" s="1" t="s">
        <v>30</v>
      </c>
      <c r="C73" s="1" t="s">
        <v>31</v>
      </c>
      <c r="D73" s="1" t="s">
        <v>32</v>
      </c>
      <c r="E73" s="1" t="s">
        <v>37</v>
      </c>
      <c r="F73" s="1" t="s">
        <v>38</v>
      </c>
      <c r="G73" s="1" t="s">
        <v>39</v>
      </c>
      <c r="H73" s="1" t="s">
        <v>40</v>
      </c>
      <c r="I73" s="3">
        <v>5</v>
      </c>
      <c r="J73" s="3">
        <v>6</v>
      </c>
      <c r="K73" s="3">
        <v>17</v>
      </c>
      <c r="L73" s="8">
        <f t="shared" si="6"/>
        <v>9.3333333333333339</v>
      </c>
      <c r="M73" s="3">
        <f t="shared" si="7"/>
        <v>11</v>
      </c>
      <c r="N73" s="9">
        <f t="shared" si="8"/>
        <v>1.8333333333333333</v>
      </c>
    </row>
    <row r="74" spans="1:14" s="3" customFormat="1" x14ac:dyDescent="0.3">
      <c r="A74" s="1" t="s">
        <v>29</v>
      </c>
      <c r="B74" s="1" t="s">
        <v>60</v>
      </c>
      <c r="C74" s="1" t="s">
        <v>54</v>
      </c>
      <c r="D74" s="1" t="s">
        <v>61</v>
      </c>
      <c r="E74" s="1" t="s">
        <v>65</v>
      </c>
      <c r="F74" s="1" t="s">
        <v>66</v>
      </c>
      <c r="G74" s="1" t="s">
        <v>67</v>
      </c>
      <c r="H74" s="1" t="s">
        <v>36</v>
      </c>
      <c r="I74" s="3">
        <v>6</v>
      </c>
      <c r="J74" s="3">
        <v>11</v>
      </c>
      <c r="K74" s="3">
        <v>11</v>
      </c>
      <c r="L74" s="8">
        <f t="shared" si="6"/>
        <v>9.3333333333333339</v>
      </c>
      <c r="M74" s="3">
        <f t="shared" si="7"/>
        <v>0</v>
      </c>
      <c r="N74" s="9">
        <f t="shared" si="8"/>
        <v>0</v>
      </c>
    </row>
    <row r="75" spans="1:14" s="3" customFormat="1" x14ac:dyDescent="0.3">
      <c r="A75" s="1" t="s">
        <v>29</v>
      </c>
      <c r="B75" s="1" t="s">
        <v>465</v>
      </c>
      <c r="C75" s="1" t="s">
        <v>31</v>
      </c>
      <c r="D75" s="1" t="s">
        <v>466</v>
      </c>
      <c r="E75" s="1" t="s">
        <v>470</v>
      </c>
      <c r="F75" s="1" t="s">
        <v>471</v>
      </c>
      <c r="G75" s="1" t="s">
        <v>469</v>
      </c>
      <c r="H75" s="1" t="s">
        <v>49</v>
      </c>
      <c r="I75" s="3">
        <v>13</v>
      </c>
      <c r="J75" s="3">
        <v>8</v>
      </c>
      <c r="K75" s="3">
        <v>6</v>
      </c>
      <c r="L75" s="8">
        <f t="shared" si="6"/>
        <v>9</v>
      </c>
      <c r="M75" s="3">
        <f t="shared" si="7"/>
        <v>-2</v>
      </c>
      <c r="N75" s="9">
        <f t="shared" si="8"/>
        <v>-0.25</v>
      </c>
    </row>
    <row r="76" spans="1:14" s="3" customFormat="1" x14ac:dyDescent="0.3">
      <c r="A76" s="1" t="s">
        <v>29</v>
      </c>
      <c r="B76" s="1" t="s">
        <v>638</v>
      </c>
      <c r="C76" s="1" t="s">
        <v>54</v>
      </c>
      <c r="D76" s="1" t="s">
        <v>639</v>
      </c>
      <c r="E76" s="1" t="s">
        <v>640</v>
      </c>
      <c r="F76" s="1" t="s">
        <v>641</v>
      </c>
      <c r="G76" s="1" t="s">
        <v>642</v>
      </c>
      <c r="H76" s="1" t="s">
        <v>59</v>
      </c>
      <c r="I76" s="3">
        <v>8</v>
      </c>
      <c r="J76" s="3">
        <v>9</v>
      </c>
      <c r="K76" s="3">
        <v>10</v>
      </c>
      <c r="L76" s="8">
        <f t="shared" si="6"/>
        <v>9</v>
      </c>
      <c r="M76" s="3">
        <f t="shared" si="7"/>
        <v>1</v>
      </c>
      <c r="N76" s="9">
        <f t="shared" si="8"/>
        <v>0.1111111111111111</v>
      </c>
    </row>
    <row r="77" spans="1:14" s="3" customFormat="1" x14ac:dyDescent="0.3">
      <c r="A77" s="1" t="s">
        <v>29</v>
      </c>
      <c r="B77" s="1" t="s">
        <v>723</v>
      </c>
      <c r="C77" s="1" t="s">
        <v>54</v>
      </c>
      <c r="D77" s="1" t="s">
        <v>724</v>
      </c>
      <c r="E77" s="1" t="s">
        <v>728</v>
      </c>
      <c r="F77" s="1" t="s">
        <v>729</v>
      </c>
      <c r="G77" s="1" t="s">
        <v>730</v>
      </c>
      <c r="H77" s="1" t="s">
        <v>40</v>
      </c>
      <c r="I77" s="3">
        <v>13</v>
      </c>
      <c r="J77" s="3">
        <v>8</v>
      </c>
      <c r="K77" s="3">
        <v>6</v>
      </c>
      <c r="L77" s="8">
        <f t="shared" si="6"/>
        <v>9</v>
      </c>
      <c r="M77" s="3">
        <f t="shared" si="7"/>
        <v>-2</v>
      </c>
      <c r="N77" s="9">
        <f t="shared" si="8"/>
        <v>-0.25</v>
      </c>
    </row>
    <row r="78" spans="1:14" s="3" customFormat="1" x14ac:dyDescent="0.3">
      <c r="A78" s="1" t="s">
        <v>29</v>
      </c>
      <c r="B78" s="1" t="s">
        <v>68</v>
      </c>
      <c r="C78" s="1" t="s">
        <v>31</v>
      </c>
      <c r="D78" s="1" t="s">
        <v>69</v>
      </c>
      <c r="E78" s="1" t="s">
        <v>89</v>
      </c>
      <c r="F78" s="1" t="s">
        <v>90</v>
      </c>
      <c r="G78" s="1" t="s">
        <v>91</v>
      </c>
      <c r="H78" s="1" t="s">
        <v>40</v>
      </c>
      <c r="I78" s="3">
        <v>5</v>
      </c>
      <c r="J78" s="3">
        <v>12</v>
      </c>
      <c r="K78" s="3">
        <v>9</v>
      </c>
      <c r="L78" s="8">
        <f t="shared" si="6"/>
        <v>8.6666666666666661</v>
      </c>
      <c r="M78" s="3">
        <f t="shared" si="7"/>
        <v>-3</v>
      </c>
      <c r="N78" s="9">
        <f t="shared" si="8"/>
        <v>-0.25</v>
      </c>
    </row>
    <row r="79" spans="1:14" s="3" customFormat="1" x14ac:dyDescent="0.3">
      <c r="A79" s="1" t="s">
        <v>29</v>
      </c>
      <c r="B79" s="1" t="s">
        <v>417</v>
      </c>
      <c r="C79" s="1" t="s">
        <v>31</v>
      </c>
      <c r="D79" s="1" t="s">
        <v>418</v>
      </c>
      <c r="E79" s="1" t="s">
        <v>419</v>
      </c>
      <c r="F79" s="1" t="s">
        <v>420</v>
      </c>
      <c r="G79" s="1" t="s">
        <v>421</v>
      </c>
      <c r="H79" s="1" t="s">
        <v>422</v>
      </c>
      <c r="I79" s="3">
        <v>0</v>
      </c>
      <c r="J79" s="3">
        <v>0</v>
      </c>
      <c r="K79" s="3">
        <v>25</v>
      </c>
      <c r="L79" s="8">
        <f t="shared" si="6"/>
        <v>8.3333333333333339</v>
      </c>
      <c r="M79" s="3">
        <f t="shared" si="7"/>
        <v>25</v>
      </c>
      <c r="N79" s="9" t="str">
        <f t="shared" si="8"/>
        <v>-</v>
      </c>
    </row>
    <row r="80" spans="1:14" s="3" customFormat="1" x14ac:dyDescent="0.3">
      <c r="A80" s="1" t="s">
        <v>29</v>
      </c>
      <c r="B80" s="1" t="s">
        <v>452</v>
      </c>
      <c r="C80" s="1" t="s">
        <v>31</v>
      </c>
      <c r="D80" s="1" t="s">
        <v>453</v>
      </c>
      <c r="E80" s="1" t="s">
        <v>460</v>
      </c>
      <c r="F80" s="1" t="s">
        <v>463</v>
      </c>
      <c r="G80" s="1" t="s">
        <v>464</v>
      </c>
      <c r="H80" s="1" t="s">
        <v>40</v>
      </c>
      <c r="I80" s="3">
        <v>2</v>
      </c>
      <c r="J80" s="3">
        <v>5</v>
      </c>
      <c r="K80" s="3">
        <v>18</v>
      </c>
      <c r="L80" s="8">
        <f t="shared" si="6"/>
        <v>8.3333333333333339</v>
      </c>
      <c r="M80" s="3">
        <f t="shared" si="7"/>
        <v>13</v>
      </c>
      <c r="N80" s="9">
        <f t="shared" si="8"/>
        <v>2.6</v>
      </c>
    </row>
    <row r="81" spans="1:14" s="3" customFormat="1" x14ac:dyDescent="0.3">
      <c r="A81" s="1" t="s">
        <v>29</v>
      </c>
      <c r="B81" s="1" t="s">
        <v>548</v>
      </c>
      <c r="C81" s="1" t="s">
        <v>54</v>
      </c>
      <c r="D81" s="1" t="s">
        <v>549</v>
      </c>
      <c r="E81" s="1" t="s">
        <v>550</v>
      </c>
      <c r="F81" s="1" t="s">
        <v>551</v>
      </c>
      <c r="G81" s="1" t="s">
        <v>552</v>
      </c>
      <c r="H81" s="1" t="s">
        <v>59</v>
      </c>
      <c r="I81" s="3">
        <v>5</v>
      </c>
      <c r="J81" s="3">
        <v>10</v>
      </c>
      <c r="K81" s="3">
        <v>10</v>
      </c>
      <c r="L81" s="8">
        <f t="shared" si="6"/>
        <v>8.3333333333333339</v>
      </c>
      <c r="M81" s="3">
        <f t="shared" si="7"/>
        <v>0</v>
      </c>
      <c r="N81" s="9">
        <f t="shared" si="8"/>
        <v>0</v>
      </c>
    </row>
    <row r="82" spans="1:14" s="3" customFormat="1" x14ac:dyDescent="0.3">
      <c r="A82" s="3" t="s">
        <v>29</v>
      </c>
      <c r="B82" s="1" t="s">
        <v>738</v>
      </c>
      <c r="C82" s="3" t="s">
        <v>54</v>
      </c>
      <c r="D82" s="3" t="s">
        <v>739</v>
      </c>
      <c r="E82" s="1" t="s">
        <v>742</v>
      </c>
      <c r="F82" s="3" t="s">
        <v>371</v>
      </c>
      <c r="G82" s="3" t="s">
        <v>743</v>
      </c>
      <c r="H82" s="3" t="s">
        <v>373</v>
      </c>
      <c r="I82" s="3">
        <v>12</v>
      </c>
      <c r="J82" s="3">
        <v>6</v>
      </c>
      <c r="K82" s="3">
        <v>7</v>
      </c>
      <c r="L82" s="8">
        <f t="shared" si="6"/>
        <v>8.3333333333333339</v>
      </c>
      <c r="M82" s="3">
        <f t="shared" si="7"/>
        <v>1</v>
      </c>
      <c r="N82" s="9">
        <f t="shared" si="8"/>
        <v>0.16666666666666666</v>
      </c>
    </row>
    <row r="83" spans="1:14" s="3" customFormat="1" x14ac:dyDescent="0.3">
      <c r="A83" s="1" t="s">
        <v>29</v>
      </c>
      <c r="B83" s="1" t="s">
        <v>501</v>
      </c>
      <c r="C83" s="1" t="s">
        <v>31</v>
      </c>
      <c r="D83" s="1" t="s">
        <v>502</v>
      </c>
      <c r="E83" s="1" t="s">
        <v>506</v>
      </c>
      <c r="F83" s="1" t="s">
        <v>507</v>
      </c>
      <c r="G83" s="1" t="s">
        <v>508</v>
      </c>
      <c r="H83" s="1" t="s">
        <v>36</v>
      </c>
      <c r="I83" s="3">
        <v>9</v>
      </c>
      <c r="J83" s="3">
        <v>7</v>
      </c>
      <c r="K83" s="3">
        <v>8</v>
      </c>
      <c r="L83" s="8">
        <f t="shared" si="6"/>
        <v>8</v>
      </c>
      <c r="M83" s="3">
        <f t="shared" si="7"/>
        <v>1</v>
      </c>
      <c r="N83" s="9">
        <f t="shared" si="8"/>
        <v>0.14285714285714285</v>
      </c>
    </row>
    <row r="84" spans="1:14" s="3" customFormat="1" x14ac:dyDescent="0.3">
      <c r="A84" s="1" t="s">
        <v>29</v>
      </c>
      <c r="B84" s="1" t="s">
        <v>445</v>
      </c>
      <c r="C84" s="1" t="s">
        <v>31</v>
      </c>
      <c r="D84" s="1" t="s">
        <v>446</v>
      </c>
      <c r="E84" s="1" t="s">
        <v>447</v>
      </c>
      <c r="F84" s="1" t="s">
        <v>448</v>
      </c>
      <c r="G84" s="1" t="s">
        <v>446</v>
      </c>
      <c r="H84" s="1" t="s">
        <v>36</v>
      </c>
      <c r="I84" s="3">
        <v>11</v>
      </c>
      <c r="J84" s="3">
        <v>0</v>
      </c>
      <c r="K84" s="3">
        <v>12</v>
      </c>
      <c r="L84" s="8">
        <f t="shared" si="6"/>
        <v>7.666666666666667</v>
      </c>
      <c r="M84" s="3">
        <f t="shared" si="7"/>
        <v>12</v>
      </c>
      <c r="N84" s="9" t="str">
        <f t="shared" si="8"/>
        <v>-</v>
      </c>
    </row>
    <row r="85" spans="1:14" s="3" customFormat="1" x14ac:dyDescent="0.3">
      <c r="A85" s="1" t="s">
        <v>29</v>
      </c>
      <c r="B85" s="1" t="s">
        <v>477</v>
      </c>
      <c r="C85" s="1" t="s">
        <v>31</v>
      </c>
      <c r="D85" s="1" t="s">
        <v>478</v>
      </c>
      <c r="E85" s="1" t="s">
        <v>483</v>
      </c>
      <c r="F85" s="1" t="s">
        <v>371</v>
      </c>
      <c r="G85" s="1" t="s">
        <v>484</v>
      </c>
      <c r="H85" s="1" t="s">
        <v>373</v>
      </c>
      <c r="I85" s="3">
        <v>0</v>
      </c>
      <c r="J85" s="3">
        <v>0</v>
      </c>
      <c r="K85" s="3">
        <v>23</v>
      </c>
      <c r="L85" s="8">
        <f t="shared" si="6"/>
        <v>7.666666666666667</v>
      </c>
      <c r="M85" s="3">
        <f t="shared" si="7"/>
        <v>23</v>
      </c>
      <c r="N85" s="9" t="str">
        <f t="shared" si="8"/>
        <v>-</v>
      </c>
    </row>
    <row r="86" spans="1:14" s="3" customFormat="1" x14ac:dyDescent="0.3">
      <c r="A86" s="1" t="s">
        <v>29</v>
      </c>
      <c r="B86" s="1" t="s">
        <v>672</v>
      </c>
      <c r="C86" s="1" t="s">
        <v>31</v>
      </c>
      <c r="D86" s="1" t="s">
        <v>673</v>
      </c>
      <c r="E86" s="1" t="s">
        <v>674</v>
      </c>
      <c r="F86" s="1" t="s">
        <v>675</v>
      </c>
      <c r="G86" s="1" t="s">
        <v>676</v>
      </c>
      <c r="H86" s="1" t="s">
        <v>36</v>
      </c>
      <c r="I86" s="3">
        <v>8</v>
      </c>
      <c r="J86" s="3">
        <v>7</v>
      </c>
      <c r="K86" s="3">
        <v>8</v>
      </c>
      <c r="L86" s="8">
        <f t="shared" si="6"/>
        <v>7.666666666666667</v>
      </c>
      <c r="M86" s="3">
        <f t="shared" si="7"/>
        <v>1</v>
      </c>
      <c r="N86" s="9">
        <f t="shared" si="8"/>
        <v>0.14285714285714285</v>
      </c>
    </row>
    <row r="87" spans="1:14" s="3" customFormat="1" x14ac:dyDescent="0.3">
      <c r="A87" s="1" t="s">
        <v>29</v>
      </c>
      <c r="B87" s="1" t="s">
        <v>172</v>
      </c>
      <c r="C87" s="1" t="s">
        <v>31</v>
      </c>
      <c r="D87" s="1" t="s">
        <v>173</v>
      </c>
      <c r="E87" s="1" t="s">
        <v>177</v>
      </c>
      <c r="F87" s="1" t="s">
        <v>178</v>
      </c>
      <c r="G87" s="1" t="s">
        <v>179</v>
      </c>
      <c r="H87" s="1" t="s">
        <v>49</v>
      </c>
      <c r="I87" s="3">
        <v>6</v>
      </c>
      <c r="J87" s="3">
        <v>9</v>
      </c>
      <c r="K87" s="3">
        <v>7</v>
      </c>
      <c r="L87" s="8">
        <f t="shared" si="6"/>
        <v>7.333333333333333</v>
      </c>
      <c r="M87" s="3">
        <f t="shared" si="7"/>
        <v>-2</v>
      </c>
      <c r="N87" s="9">
        <f t="shared" si="8"/>
        <v>-0.22222222222222221</v>
      </c>
    </row>
    <row r="88" spans="1:14" s="3" customFormat="1" x14ac:dyDescent="0.3">
      <c r="A88" s="1" t="s">
        <v>29</v>
      </c>
      <c r="B88" s="1" t="s">
        <v>417</v>
      </c>
      <c r="C88" s="1" t="s">
        <v>31</v>
      </c>
      <c r="D88" s="1" t="s">
        <v>418</v>
      </c>
      <c r="E88" s="1" t="s">
        <v>426</v>
      </c>
      <c r="F88" s="1" t="s">
        <v>427</v>
      </c>
      <c r="G88" s="1" t="s">
        <v>428</v>
      </c>
      <c r="H88" s="1" t="s">
        <v>40</v>
      </c>
      <c r="I88" s="3">
        <v>5</v>
      </c>
      <c r="J88" s="3">
        <v>3</v>
      </c>
      <c r="K88" s="3">
        <v>14</v>
      </c>
      <c r="L88" s="8">
        <f t="shared" si="6"/>
        <v>7.333333333333333</v>
      </c>
      <c r="M88" s="3">
        <f t="shared" si="7"/>
        <v>11</v>
      </c>
      <c r="N88" s="9">
        <f t="shared" si="8"/>
        <v>3.6666666666666665</v>
      </c>
    </row>
    <row r="89" spans="1:14" s="3" customFormat="1" x14ac:dyDescent="0.3">
      <c r="A89" s="1" t="s">
        <v>29</v>
      </c>
      <c r="B89" s="1" t="s">
        <v>523</v>
      </c>
      <c r="C89" s="1" t="s">
        <v>31</v>
      </c>
      <c r="D89" s="1" t="s">
        <v>524</v>
      </c>
      <c r="E89" s="1" t="s">
        <v>525</v>
      </c>
      <c r="F89" s="1" t="s">
        <v>526</v>
      </c>
      <c r="G89" s="1" t="s">
        <v>527</v>
      </c>
      <c r="H89" s="1" t="s">
        <v>40</v>
      </c>
      <c r="I89" s="3">
        <v>5</v>
      </c>
      <c r="J89" s="3">
        <v>9</v>
      </c>
      <c r="K89" s="3">
        <v>8</v>
      </c>
      <c r="L89" s="8">
        <f t="shared" si="6"/>
        <v>7.333333333333333</v>
      </c>
      <c r="M89" s="3">
        <f t="shared" si="7"/>
        <v>-1</v>
      </c>
      <c r="N89" s="9">
        <f t="shared" si="8"/>
        <v>-0.1111111111111111</v>
      </c>
    </row>
    <row r="90" spans="1:14" s="3" customFormat="1" x14ac:dyDescent="0.3">
      <c r="A90" s="1" t="s">
        <v>29</v>
      </c>
      <c r="B90" s="1" t="s">
        <v>298</v>
      </c>
      <c r="C90" s="1" t="s">
        <v>54</v>
      </c>
      <c r="D90" s="1" t="s">
        <v>299</v>
      </c>
      <c r="E90" s="1" t="s">
        <v>303</v>
      </c>
      <c r="F90" s="1" t="s">
        <v>304</v>
      </c>
      <c r="G90" s="1" t="s">
        <v>299</v>
      </c>
      <c r="H90" s="1" t="s">
        <v>36</v>
      </c>
      <c r="I90" s="3">
        <v>8</v>
      </c>
      <c r="J90" s="3">
        <v>4</v>
      </c>
      <c r="K90" s="3">
        <v>9</v>
      </c>
      <c r="L90" s="8">
        <f t="shared" si="6"/>
        <v>7</v>
      </c>
      <c r="M90" s="3">
        <f t="shared" si="7"/>
        <v>5</v>
      </c>
      <c r="N90" s="9">
        <f t="shared" si="8"/>
        <v>1.25</v>
      </c>
    </row>
    <row r="91" spans="1:14" s="3" customFormat="1" x14ac:dyDescent="0.3">
      <c r="A91" s="1" t="s">
        <v>29</v>
      </c>
      <c r="B91" s="1" t="s">
        <v>405</v>
      </c>
      <c r="C91" s="1" t="s">
        <v>54</v>
      </c>
      <c r="D91" s="1" t="s">
        <v>406</v>
      </c>
      <c r="E91" s="1" t="s">
        <v>407</v>
      </c>
      <c r="F91" s="1" t="s">
        <v>408</v>
      </c>
      <c r="G91" s="1" t="s">
        <v>406</v>
      </c>
      <c r="H91" s="1" t="s">
        <v>36</v>
      </c>
      <c r="I91" s="3">
        <v>12</v>
      </c>
      <c r="J91" s="3">
        <v>6</v>
      </c>
      <c r="K91" s="3">
        <v>3</v>
      </c>
      <c r="L91" s="8">
        <f t="shared" si="6"/>
        <v>7</v>
      </c>
      <c r="M91" s="3">
        <f t="shared" si="7"/>
        <v>-3</v>
      </c>
      <c r="N91" s="9">
        <f t="shared" si="8"/>
        <v>-0.5</v>
      </c>
    </row>
    <row r="92" spans="1:14" s="3" customFormat="1" x14ac:dyDescent="0.3">
      <c r="A92" s="1" t="s">
        <v>29</v>
      </c>
      <c r="B92" s="1" t="s">
        <v>691</v>
      </c>
      <c r="C92" s="1" t="s">
        <v>54</v>
      </c>
      <c r="D92" s="1" t="s">
        <v>692</v>
      </c>
      <c r="E92" s="1" t="s">
        <v>696</v>
      </c>
      <c r="F92" s="1" t="s">
        <v>697</v>
      </c>
      <c r="G92" s="1" t="s">
        <v>692</v>
      </c>
      <c r="H92" s="1" t="s">
        <v>36</v>
      </c>
      <c r="I92" s="3">
        <v>9</v>
      </c>
      <c r="J92" s="3">
        <v>7</v>
      </c>
      <c r="K92" s="3">
        <v>5</v>
      </c>
      <c r="L92" s="8">
        <f t="shared" si="6"/>
        <v>7</v>
      </c>
      <c r="M92" s="3">
        <f t="shared" si="7"/>
        <v>-2</v>
      </c>
      <c r="N92" s="9">
        <f t="shared" si="8"/>
        <v>-0.2857142857142857</v>
      </c>
    </row>
    <row r="93" spans="1:14" s="3" customFormat="1" x14ac:dyDescent="0.3">
      <c r="A93" s="1" t="s">
        <v>29</v>
      </c>
      <c r="B93" s="1" t="s">
        <v>68</v>
      </c>
      <c r="C93" s="1" t="s">
        <v>31</v>
      </c>
      <c r="D93" s="1" t="s">
        <v>69</v>
      </c>
      <c r="E93" s="1" t="s">
        <v>77</v>
      </c>
      <c r="F93" s="1" t="s">
        <v>78</v>
      </c>
      <c r="G93" s="1" t="s">
        <v>79</v>
      </c>
      <c r="H93" s="1" t="s">
        <v>49</v>
      </c>
      <c r="I93" s="3">
        <v>7</v>
      </c>
      <c r="J93" s="3">
        <v>10</v>
      </c>
      <c r="K93" s="3">
        <v>3</v>
      </c>
      <c r="L93" s="8">
        <f t="shared" si="6"/>
        <v>6.666666666666667</v>
      </c>
      <c r="M93" s="3">
        <f t="shared" si="7"/>
        <v>-7</v>
      </c>
      <c r="N93" s="9">
        <f t="shared" si="8"/>
        <v>-0.7</v>
      </c>
    </row>
    <row r="94" spans="1:14" s="3" customFormat="1" x14ac:dyDescent="0.3">
      <c r="A94" s="1" t="s">
        <v>29</v>
      </c>
      <c r="B94" s="1" t="s">
        <v>594</v>
      </c>
      <c r="C94" s="1" t="s">
        <v>54</v>
      </c>
      <c r="D94" s="1" t="s">
        <v>595</v>
      </c>
      <c r="E94" s="1" t="s">
        <v>596</v>
      </c>
      <c r="F94" s="1" t="s">
        <v>597</v>
      </c>
      <c r="G94" s="1" t="s">
        <v>598</v>
      </c>
      <c r="H94" s="1" t="s">
        <v>59</v>
      </c>
      <c r="I94" s="3">
        <v>4</v>
      </c>
      <c r="J94" s="3">
        <v>8</v>
      </c>
      <c r="K94" s="3">
        <v>8</v>
      </c>
      <c r="L94" s="8">
        <f t="shared" si="6"/>
        <v>6.666666666666667</v>
      </c>
      <c r="M94" s="3">
        <f t="shared" si="7"/>
        <v>0</v>
      </c>
      <c r="N94" s="9">
        <f t="shared" si="8"/>
        <v>0</v>
      </c>
    </row>
    <row r="95" spans="1:14" s="3" customFormat="1" x14ac:dyDescent="0.3">
      <c r="A95" s="1" t="s">
        <v>29</v>
      </c>
      <c r="B95" s="1" t="s">
        <v>158</v>
      </c>
      <c r="C95" s="1" t="s">
        <v>31</v>
      </c>
      <c r="D95" s="1" t="s">
        <v>159</v>
      </c>
      <c r="E95" s="1" t="s">
        <v>163</v>
      </c>
      <c r="F95" s="1" t="s">
        <v>164</v>
      </c>
      <c r="G95" s="1" t="s">
        <v>165</v>
      </c>
      <c r="H95" s="1" t="s">
        <v>49</v>
      </c>
      <c r="I95" s="3">
        <v>4</v>
      </c>
      <c r="J95" s="3">
        <v>14</v>
      </c>
      <c r="K95" s="3">
        <v>0</v>
      </c>
      <c r="L95" s="8">
        <f t="shared" si="6"/>
        <v>6</v>
      </c>
      <c r="M95" s="3">
        <f t="shared" si="7"/>
        <v>-14</v>
      </c>
      <c r="N95" s="9">
        <f t="shared" si="8"/>
        <v>-1</v>
      </c>
    </row>
    <row r="96" spans="1:14" s="3" customFormat="1" x14ac:dyDescent="0.3">
      <c r="A96" s="1" t="s">
        <v>29</v>
      </c>
      <c r="B96" s="1" t="s">
        <v>172</v>
      </c>
      <c r="C96" s="1" t="s">
        <v>31</v>
      </c>
      <c r="D96" s="1" t="s">
        <v>173</v>
      </c>
      <c r="E96" s="1" t="s">
        <v>174</v>
      </c>
      <c r="F96" s="1" t="s">
        <v>175</v>
      </c>
      <c r="G96" s="1" t="s">
        <v>176</v>
      </c>
      <c r="H96" s="1" t="s">
        <v>49</v>
      </c>
      <c r="I96" s="3">
        <v>9</v>
      </c>
      <c r="J96" s="3">
        <v>8</v>
      </c>
      <c r="K96" s="3">
        <v>0</v>
      </c>
      <c r="L96" s="8">
        <f t="shared" si="6"/>
        <v>5.666666666666667</v>
      </c>
      <c r="M96" s="3">
        <f t="shared" si="7"/>
        <v>-8</v>
      </c>
      <c r="N96" s="9">
        <f t="shared" si="8"/>
        <v>-1</v>
      </c>
    </row>
    <row r="97" spans="1:14" s="3" customFormat="1" x14ac:dyDescent="0.3">
      <c r="A97" s="1" t="s">
        <v>29</v>
      </c>
      <c r="B97" s="1" t="s">
        <v>216</v>
      </c>
      <c r="C97" s="1" t="s">
        <v>54</v>
      </c>
      <c r="D97" s="1" t="s">
        <v>217</v>
      </c>
      <c r="E97" s="1" t="s">
        <v>218</v>
      </c>
      <c r="F97" s="1" t="s">
        <v>219</v>
      </c>
      <c r="G97" s="1" t="s">
        <v>220</v>
      </c>
      <c r="H97" s="1" t="s">
        <v>36</v>
      </c>
      <c r="I97" s="3">
        <v>8</v>
      </c>
      <c r="J97" s="3">
        <v>3</v>
      </c>
      <c r="K97" s="3">
        <v>6</v>
      </c>
      <c r="L97" s="8">
        <f t="shared" si="6"/>
        <v>5.666666666666667</v>
      </c>
      <c r="M97" s="3">
        <f t="shared" si="7"/>
        <v>3</v>
      </c>
      <c r="N97" s="9">
        <f t="shared" si="8"/>
        <v>1</v>
      </c>
    </row>
    <row r="98" spans="1:14" s="3" customFormat="1" x14ac:dyDescent="0.3">
      <c r="A98" s="1" t="s">
        <v>29</v>
      </c>
      <c r="B98" s="1" t="s">
        <v>586</v>
      </c>
      <c r="C98" s="1" t="s">
        <v>54</v>
      </c>
      <c r="D98" s="1" t="s">
        <v>587</v>
      </c>
      <c r="E98" s="1" t="s">
        <v>591</v>
      </c>
      <c r="F98" s="1" t="s">
        <v>592</v>
      </c>
      <c r="G98" s="1" t="s">
        <v>593</v>
      </c>
      <c r="H98" s="1" t="s">
        <v>36</v>
      </c>
      <c r="I98" s="3">
        <v>7</v>
      </c>
      <c r="J98" s="3">
        <v>6</v>
      </c>
      <c r="K98" s="3">
        <v>4</v>
      </c>
      <c r="L98" s="8">
        <f t="shared" si="6"/>
        <v>5.666666666666667</v>
      </c>
      <c r="M98" s="3">
        <f t="shared" si="7"/>
        <v>-2</v>
      </c>
      <c r="N98" s="9">
        <f t="shared" si="8"/>
        <v>-0.33333333333333331</v>
      </c>
    </row>
    <row r="99" spans="1:14" s="3" customFormat="1" x14ac:dyDescent="0.3">
      <c r="A99" s="1" t="s">
        <v>29</v>
      </c>
      <c r="B99" s="1" t="s">
        <v>68</v>
      </c>
      <c r="C99" s="1" t="s">
        <v>31</v>
      </c>
      <c r="D99" s="1" t="s">
        <v>69</v>
      </c>
      <c r="E99" s="1" t="s">
        <v>92</v>
      </c>
      <c r="F99" s="1" t="s">
        <v>93</v>
      </c>
      <c r="G99" s="1" t="s">
        <v>94</v>
      </c>
      <c r="H99" s="1" t="s">
        <v>40</v>
      </c>
      <c r="I99" s="3">
        <v>4</v>
      </c>
      <c r="J99" s="3">
        <v>6</v>
      </c>
      <c r="K99" s="3">
        <v>6</v>
      </c>
      <c r="L99" s="8">
        <f t="shared" si="6"/>
        <v>5.333333333333333</v>
      </c>
      <c r="M99" s="3">
        <f t="shared" si="7"/>
        <v>0</v>
      </c>
      <c r="N99" s="9">
        <f t="shared" si="8"/>
        <v>0</v>
      </c>
    </row>
    <row r="100" spans="1:14" s="3" customFormat="1" x14ac:dyDescent="0.3">
      <c r="A100" s="1" t="s">
        <v>29</v>
      </c>
      <c r="B100" s="1" t="s">
        <v>602</v>
      </c>
      <c r="C100" s="1" t="s">
        <v>54</v>
      </c>
      <c r="D100" s="1" t="s">
        <v>603</v>
      </c>
      <c r="E100" s="1" t="s">
        <v>607</v>
      </c>
      <c r="F100" s="1" t="s">
        <v>608</v>
      </c>
      <c r="G100" s="1" t="s">
        <v>609</v>
      </c>
      <c r="H100" s="1" t="s">
        <v>36</v>
      </c>
      <c r="I100" s="3">
        <v>1</v>
      </c>
      <c r="J100" s="3">
        <v>6</v>
      </c>
      <c r="K100" s="3">
        <v>9</v>
      </c>
      <c r="L100" s="8">
        <f t="shared" si="6"/>
        <v>5.333333333333333</v>
      </c>
      <c r="M100" s="3">
        <f t="shared" si="7"/>
        <v>3</v>
      </c>
      <c r="N100" s="9">
        <f t="shared" si="8"/>
        <v>0.5</v>
      </c>
    </row>
    <row r="101" spans="1:14" s="3" customFormat="1" x14ac:dyDescent="0.3">
      <c r="A101" s="1" t="s">
        <v>29</v>
      </c>
      <c r="B101" s="1" t="s">
        <v>633</v>
      </c>
      <c r="C101" s="1" t="s">
        <v>54</v>
      </c>
      <c r="D101" s="1" t="s">
        <v>634</v>
      </c>
      <c r="E101" s="1" t="s">
        <v>635</v>
      </c>
      <c r="F101" s="1" t="s">
        <v>636</v>
      </c>
      <c r="G101" s="1" t="s">
        <v>637</v>
      </c>
      <c r="H101" s="1" t="s">
        <v>59</v>
      </c>
      <c r="I101" s="3">
        <v>2</v>
      </c>
      <c r="J101" s="3">
        <v>10</v>
      </c>
      <c r="K101" s="3">
        <v>4</v>
      </c>
      <c r="L101" s="8">
        <f t="shared" si="6"/>
        <v>5.333333333333333</v>
      </c>
      <c r="M101" s="3">
        <f t="shared" si="7"/>
        <v>-6</v>
      </c>
      <c r="N101" s="9">
        <f t="shared" si="8"/>
        <v>-0.6</v>
      </c>
    </row>
    <row r="102" spans="1:14" s="3" customFormat="1" x14ac:dyDescent="0.3">
      <c r="A102" s="1" t="s">
        <v>29</v>
      </c>
      <c r="B102" s="1" t="s">
        <v>672</v>
      </c>
      <c r="C102" s="1" t="s">
        <v>31</v>
      </c>
      <c r="D102" s="1" t="s">
        <v>673</v>
      </c>
      <c r="E102" s="1" t="s">
        <v>677</v>
      </c>
      <c r="F102" s="1" t="s">
        <v>678</v>
      </c>
      <c r="G102" s="1" t="s">
        <v>679</v>
      </c>
      <c r="H102" s="1" t="s">
        <v>49</v>
      </c>
      <c r="I102" s="3">
        <v>9</v>
      </c>
      <c r="J102" s="3">
        <v>3</v>
      </c>
      <c r="K102" s="3">
        <v>4</v>
      </c>
      <c r="L102" s="8">
        <f t="shared" ref="L102:L133" si="9">AVERAGE(I102:K102)</f>
        <v>5.333333333333333</v>
      </c>
      <c r="M102" s="3">
        <f t="shared" ref="M102:M133" si="10">K102-J102</f>
        <v>1</v>
      </c>
      <c r="N102" s="9">
        <f t="shared" ref="N102:N133" si="11">IF(J102&gt;0,M102/J102,"-")</f>
        <v>0.33333333333333331</v>
      </c>
    </row>
    <row r="103" spans="1:14" s="3" customFormat="1" x14ac:dyDescent="0.3">
      <c r="A103" s="1" t="s">
        <v>29</v>
      </c>
      <c r="B103" s="1" t="s">
        <v>501</v>
      </c>
      <c r="C103" s="1" t="s">
        <v>31</v>
      </c>
      <c r="D103" s="1" t="s">
        <v>502</v>
      </c>
      <c r="E103" s="1" t="s">
        <v>509</v>
      </c>
      <c r="F103" s="1" t="s">
        <v>510</v>
      </c>
      <c r="G103" s="1" t="s">
        <v>511</v>
      </c>
      <c r="H103" s="1" t="s">
        <v>40</v>
      </c>
      <c r="I103" s="3">
        <v>5</v>
      </c>
      <c r="J103" s="3">
        <v>6</v>
      </c>
      <c r="K103" s="3">
        <v>4</v>
      </c>
      <c r="L103" s="8">
        <f t="shared" si="9"/>
        <v>5</v>
      </c>
      <c r="M103" s="3">
        <f t="shared" si="10"/>
        <v>-2</v>
      </c>
      <c r="N103" s="9">
        <f t="shared" si="11"/>
        <v>-0.33333333333333331</v>
      </c>
    </row>
    <row r="104" spans="1:14" s="3" customFormat="1" x14ac:dyDescent="0.3">
      <c r="A104" s="1" t="s">
        <v>29</v>
      </c>
      <c r="B104" s="1" t="s">
        <v>548</v>
      </c>
      <c r="C104" s="1" t="s">
        <v>54</v>
      </c>
      <c r="D104" s="1" t="s">
        <v>549</v>
      </c>
      <c r="E104" s="1" t="s">
        <v>555</v>
      </c>
      <c r="F104" s="1" t="s">
        <v>371</v>
      </c>
      <c r="G104" s="1" t="s">
        <v>556</v>
      </c>
      <c r="H104" s="1" t="s">
        <v>373</v>
      </c>
      <c r="I104" s="3">
        <v>2</v>
      </c>
      <c r="J104" s="3">
        <v>4</v>
      </c>
      <c r="K104" s="3">
        <v>9</v>
      </c>
      <c r="L104" s="8">
        <f t="shared" si="9"/>
        <v>5</v>
      </c>
      <c r="M104" s="3">
        <f t="shared" si="10"/>
        <v>5</v>
      </c>
      <c r="N104" s="9">
        <f t="shared" si="11"/>
        <v>1.25</v>
      </c>
    </row>
    <row r="105" spans="1:14" s="3" customFormat="1" x14ac:dyDescent="0.3">
      <c r="A105" s="1" t="s">
        <v>29</v>
      </c>
      <c r="B105" s="1" t="s">
        <v>602</v>
      </c>
      <c r="C105" s="1" t="s">
        <v>54</v>
      </c>
      <c r="D105" s="1" t="s">
        <v>603</v>
      </c>
      <c r="E105" s="1" t="s">
        <v>604</v>
      </c>
      <c r="F105" s="1" t="s">
        <v>605</v>
      </c>
      <c r="G105" s="1" t="s">
        <v>606</v>
      </c>
      <c r="H105" s="1" t="s">
        <v>36</v>
      </c>
      <c r="I105" s="3">
        <v>3</v>
      </c>
      <c r="J105" s="3">
        <v>4</v>
      </c>
      <c r="K105" s="3">
        <v>8</v>
      </c>
      <c r="L105" s="8">
        <f t="shared" si="9"/>
        <v>5</v>
      </c>
      <c r="M105" s="3">
        <f t="shared" si="10"/>
        <v>4</v>
      </c>
      <c r="N105" s="9">
        <f t="shared" si="11"/>
        <v>1</v>
      </c>
    </row>
    <row r="106" spans="1:14" s="3" customFormat="1" x14ac:dyDescent="0.3">
      <c r="A106" s="1" t="s">
        <v>29</v>
      </c>
      <c r="B106" s="1" t="s">
        <v>183</v>
      </c>
      <c r="C106" s="1" t="s">
        <v>31</v>
      </c>
      <c r="D106" s="1" t="s">
        <v>184</v>
      </c>
      <c r="E106" s="1" t="s">
        <v>185</v>
      </c>
      <c r="F106" s="1" t="s">
        <v>186</v>
      </c>
      <c r="G106" s="1" t="s">
        <v>187</v>
      </c>
      <c r="H106" s="1" t="s">
        <v>36</v>
      </c>
      <c r="I106" s="3">
        <v>0</v>
      </c>
      <c r="J106" s="3">
        <v>3</v>
      </c>
      <c r="K106" s="3">
        <v>11</v>
      </c>
      <c r="L106" s="8">
        <f t="shared" si="9"/>
        <v>4.666666666666667</v>
      </c>
      <c r="M106" s="3">
        <f t="shared" si="10"/>
        <v>8</v>
      </c>
      <c r="N106" s="9">
        <f t="shared" si="11"/>
        <v>2.6666666666666665</v>
      </c>
    </row>
    <row r="107" spans="1:14" s="3" customFormat="1" x14ac:dyDescent="0.3">
      <c r="A107" s="1" t="s">
        <v>29</v>
      </c>
      <c r="B107" s="1" t="s">
        <v>409</v>
      </c>
      <c r="C107" s="1" t="s">
        <v>31</v>
      </c>
      <c r="D107" s="1" t="s">
        <v>410</v>
      </c>
      <c r="E107" s="1" t="s">
        <v>414</v>
      </c>
      <c r="F107" s="1" t="s">
        <v>415</v>
      </c>
      <c r="G107" s="1" t="s">
        <v>416</v>
      </c>
      <c r="H107" s="1" t="s">
        <v>59</v>
      </c>
      <c r="I107" s="3">
        <v>0</v>
      </c>
      <c r="J107" s="3">
        <v>0</v>
      </c>
      <c r="K107" s="3">
        <v>14</v>
      </c>
      <c r="L107" s="8">
        <f t="shared" si="9"/>
        <v>4.666666666666667</v>
      </c>
      <c r="M107" s="3">
        <f t="shared" si="10"/>
        <v>14</v>
      </c>
      <c r="N107" s="9" t="str">
        <f t="shared" si="11"/>
        <v>-</v>
      </c>
    </row>
    <row r="108" spans="1:14" s="3" customFormat="1" x14ac:dyDescent="0.3">
      <c r="A108" s="1" t="s">
        <v>29</v>
      </c>
      <c r="B108" s="1" t="s">
        <v>501</v>
      </c>
      <c r="C108" s="1" t="s">
        <v>31</v>
      </c>
      <c r="D108" s="1" t="s">
        <v>502</v>
      </c>
      <c r="E108" s="1" t="s">
        <v>503</v>
      </c>
      <c r="F108" s="1" t="s">
        <v>504</v>
      </c>
      <c r="G108" s="1" t="s">
        <v>505</v>
      </c>
      <c r="H108" s="1" t="s">
        <v>59</v>
      </c>
      <c r="I108" s="3">
        <v>2</v>
      </c>
      <c r="J108" s="3">
        <v>5</v>
      </c>
      <c r="K108" s="3">
        <v>7</v>
      </c>
      <c r="L108" s="8">
        <f t="shared" si="9"/>
        <v>4.666666666666667</v>
      </c>
      <c r="M108" s="3">
        <f t="shared" si="10"/>
        <v>2</v>
      </c>
      <c r="N108" s="9">
        <f t="shared" si="11"/>
        <v>0.4</v>
      </c>
    </row>
    <row r="109" spans="1:14" s="3" customFormat="1" x14ac:dyDescent="0.3">
      <c r="A109" s="1" t="s">
        <v>29</v>
      </c>
      <c r="B109" s="1" t="s">
        <v>672</v>
      </c>
      <c r="C109" s="1" t="s">
        <v>31</v>
      </c>
      <c r="D109" s="1" t="s">
        <v>673</v>
      </c>
      <c r="E109" s="1" t="s">
        <v>680</v>
      </c>
      <c r="F109" s="1" t="s">
        <v>681</v>
      </c>
      <c r="G109" s="1" t="s">
        <v>682</v>
      </c>
      <c r="H109" s="1" t="s">
        <v>49</v>
      </c>
      <c r="I109" s="3">
        <v>7</v>
      </c>
      <c r="J109" s="3">
        <v>4</v>
      </c>
      <c r="K109" s="3">
        <v>3</v>
      </c>
      <c r="L109" s="8">
        <f t="shared" si="9"/>
        <v>4.666666666666667</v>
      </c>
      <c r="M109" s="3">
        <f t="shared" si="10"/>
        <v>-1</v>
      </c>
      <c r="N109" s="9">
        <f t="shared" si="11"/>
        <v>-0.25</v>
      </c>
    </row>
    <row r="110" spans="1:14" s="3" customFormat="1" x14ac:dyDescent="0.3">
      <c r="A110" s="1" t="s">
        <v>29</v>
      </c>
      <c r="B110" s="1" t="s">
        <v>298</v>
      </c>
      <c r="C110" s="1" t="s">
        <v>54</v>
      </c>
      <c r="D110" s="1" t="s">
        <v>299</v>
      </c>
      <c r="E110" s="1" t="s">
        <v>300</v>
      </c>
      <c r="F110" s="1" t="s">
        <v>301</v>
      </c>
      <c r="G110" s="1" t="s">
        <v>302</v>
      </c>
      <c r="H110" s="1" t="s">
        <v>59</v>
      </c>
      <c r="I110" s="3">
        <v>5</v>
      </c>
      <c r="J110" s="3">
        <v>6</v>
      </c>
      <c r="K110" s="3">
        <v>2</v>
      </c>
      <c r="L110" s="8">
        <f t="shared" si="9"/>
        <v>4.333333333333333</v>
      </c>
      <c r="M110" s="3">
        <f t="shared" si="10"/>
        <v>-4</v>
      </c>
      <c r="N110" s="9">
        <f t="shared" si="11"/>
        <v>-0.66666666666666663</v>
      </c>
    </row>
    <row r="111" spans="1:14" s="3" customFormat="1" x14ac:dyDescent="0.3">
      <c r="A111" s="1" t="s">
        <v>29</v>
      </c>
      <c r="B111" s="1" t="s">
        <v>738</v>
      </c>
      <c r="C111" s="1" t="s">
        <v>54</v>
      </c>
      <c r="D111" s="1" t="s">
        <v>739</v>
      </c>
      <c r="E111" s="1" t="s">
        <v>740</v>
      </c>
      <c r="F111" s="1" t="s">
        <v>371</v>
      </c>
      <c r="G111" s="1" t="s">
        <v>741</v>
      </c>
      <c r="H111" s="1" t="s">
        <v>373</v>
      </c>
      <c r="I111" s="3">
        <v>3</v>
      </c>
      <c r="J111" s="3">
        <v>1</v>
      </c>
      <c r="K111" s="3">
        <v>9</v>
      </c>
      <c r="L111" s="8">
        <f t="shared" si="9"/>
        <v>4.333333333333333</v>
      </c>
      <c r="M111" s="3">
        <f t="shared" si="10"/>
        <v>8</v>
      </c>
      <c r="N111" s="9">
        <f t="shared" si="11"/>
        <v>8</v>
      </c>
    </row>
    <row r="112" spans="1:14" s="3" customFormat="1" x14ac:dyDescent="0.3">
      <c r="A112" s="1" t="s">
        <v>29</v>
      </c>
      <c r="B112" s="1" t="s">
        <v>129</v>
      </c>
      <c r="C112" s="1" t="s">
        <v>31</v>
      </c>
      <c r="D112" s="1" t="s">
        <v>130</v>
      </c>
      <c r="E112" s="1" t="s">
        <v>134</v>
      </c>
      <c r="F112" s="1" t="s">
        <v>135</v>
      </c>
      <c r="G112" s="1" t="s">
        <v>136</v>
      </c>
      <c r="H112" s="1" t="s">
        <v>40</v>
      </c>
      <c r="I112" s="3">
        <v>3</v>
      </c>
      <c r="J112" s="3">
        <v>9</v>
      </c>
      <c r="K112" s="3">
        <v>0</v>
      </c>
      <c r="L112" s="8">
        <f t="shared" si="9"/>
        <v>4</v>
      </c>
      <c r="M112" s="3">
        <f t="shared" si="10"/>
        <v>-9</v>
      </c>
      <c r="N112" s="9">
        <f t="shared" si="11"/>
        <v>-1</v>
      </c>
    </row>
    <row r="113" spans="1:14" s="3" customFormat="1" x14ac:dyDescent="0.3">
      <c r="A113" s="1" t="s">
        <v>29</v>
      </c>
      <c r="B113" s="1" t="s">
        <v>244</v>
      </c>
      <c r="C113" s="1" t="s">
        <v>31</v>
      </c>
      <c r="D113" s="1" t="s">
        <v>245</v>
      </c>
      <c r="E113" s="1" t="s">
        <v>246</v>
      </c>
      <c r="F113" s="1" t="s">
        <v>249</v>
      </c>
      <c r="G113" s="1" t="s">
        <v>250</v>
      </c>
      <c r="H113" s="1" t="s">
        <v>36</v>
      </c>
      <c r="I113" s="3">
        <v>3</v>
      </c>
      <c r="J113" s="3">
        <v>6</v>
      </c>
      <c r="K113" s="3">
        <v>3</v>
      </c>
      <c r="L113" s="8">
        <f t="shared" si="9"/>
        <v>4</v>
      </c>
      <c r="M113" s="3">
        <f t="shared" si="10"/>
        <v>-3</v>
      </c>
      <c r="N113" s="9">
        <f t="shared" si="11"/>
        <v>-0.5</v>
      </c>
    </row>
    <row r="114" spans="1:14" s="3" customFormat="1" x14ac:dyDescent="0.3">
      <c r="A114" s="1" t="s">
        <v>29</v>
      </c>
      <c r="B114" s="1" t="s">
        <v>281</v>
      </c>
      <c r="C114" s="1" t="s">
        <v>31</v>
      </c>
      <c r="D114" s="1" t="s">
        <v>282</v>
      </c>
      <c r="E114" s="1" t="s">
        <v>283</v>
      </c>
      <c r="F114" s="1" t="s">
        <v>284</v>
      </c>
      <c r="G114" s="1" t="s">
        <v>285</v>
      </c>
      <c r="H114" s="1" t="s">
        <v>36</v>
      </c>
      <c r="I114" s="3">
        <v>4</v>
      </c>
      <c r="J114" s="3">
        <v>4</v>
      </c>
      <c r="K114" s="3">
        <v>4</v>
      </c>
      <c r="L114" s="8">
        <f t="shared" si="9"/>
        <v>4</v>
      </c>
      <c r="M114" s="3">
        <f t="shared" si="10"/>
        <v>0</v>
      </c>
      <c r="N114" s="9">
        <f t="shared" si="11"/>
        <v>0</v>
      </c>
    </row>
    <row r="115" spans="1:14" s="3" customFormat="1" x14ac:dyDescent="0.3">
      <c r="A115" s="1" t="s">
        <v>29</v>
      </c>
      <c r="B115" s="1" t="s">
        <v>731</v>
      </c>
      <c r="C115" s="1" t="s">
        <v>54</v>
      </c>
      <c r="D115" s="1" t="s">
        <v>585</v>
      </c>
      <c r="E115" s="1" t="s">
        <v>732</v>
      </c>
      <c r="F115" s="1" t="s">
        <v>733</v>
      </c>
      <c r="G115" s="1" t="s">
        <v>585</v>
      </c>
      <c r="H115" s="1" t="s">
        <v>36</v>
      </c>
      <c r="I115" s="3">
        <v>5</v>
      </c>
      <c r="J115" s="3">
        <v>3</v>
      </c>
      <c r="K115" s="3">
        <v>4</v>
      </c>
      <c r="L115" s="8">
        <f t="shared" si="9"/>
        <v>4</v>
      </c>
      <c r="M115" s="3">
        <f t="shared" si="10"/>
        <v>1</v>
      </c>
      <c r="N115" s="9">
        <f t="shared" si="11"/>
        <v>0.33333333333333331</v>
      </c>
    </row>
    <row r="116" spans="1:14" s="3" customFormat="1" x14ac:dyDescent="0.3">
      <c r="A116" s="1" t="s">
        <v>29</v>
      </c>
      <c r="B116" s="1" t="s">
        <v>158</v>
      </c>
      <c r="C116" s="1" t="s">
        <v>31</v>
      </c>
      <c r="D116" s="1" t="s">
        <v>159</v>
      </c>
      <c r="E116" s="1" t="s">
        <v>169</v>
      </c>
      <c r="F116" s="1" t="s">
        <v>170</v>
      </c>
      <c r="G116" s="1" t="s">
        <v>171</v>
      </c>
      <c r="H116" s="1" t="s">
        <v>49</v>
      </c>
      <c r="I116" s="3">
        <v>4</v>
      </c>
      <c r="J116" s="3">
        <v>3</v>
      </c>
      <c r="K116" s="3">
        <v>4</v>
      </c>
      <c r="L116" s="8">
        <f t="shared" si="9"/>
        <v>3.6666666666666665</v>
      </c>
      <c r="M116" s="3">
        <f t="shared" si="10"/>
        <v>1</v>
      </c>
      <c r="N116" s="9">
        <f t="shared" si="11"/>
        <v>0.33333333333333331</v>
      </c>
    </row>
    <row r="117" spans="1:14" s="3" customFormat="1" x14ac:dyDescent="0.3">
      <c r="A117" s="1" t="s">
        <v>29</v>
      </c>
      <c r="B117" s="1" t="s">
        <v>452</v>
      </c>
      <c r="C117" s="1" t="s">
        <v>31</v>
      </c>
      <c r="D117" s="1" t="s">
        <v>453</v>
      </c>
      <c r="E117" s="1" t="s">
        <v>454</v>
      </c>
      <c r="F117" s="1" t="s">
        <v>455</v>
      </c>
      <c r="G117" s="1" t="s">
        <v>456</v>
      </c>
      <c r="H117" s="1" t="s">
        <v>36</v>
      </c>
      <c r="I117" s="3">
        <v>2</v>
      </c>
      <c r="J117" s="3">
        <v>5</v>
      </c>
      <c r="K117" s="3">
        <v>4</v>
      </c>
      <c r="L117" s="8">
        <f t="shared" si="9"/>
        <v>3.6666666666666665</v>
      </c>
      <c r="M117" s="3">
        <f t="shared" si="10"/>
        <v>-1</v>
      </c>
      <c r="N117" s="9">
        <f t="shared" si="11"/>
        <v>-0.2</v>
      </c>
    </row>
    <row r="118" spans="1:14" s="3" customFormat="1" x14ac:dyDescent="0.3">
      <c r="A118" s="1" t="s">
        <v>29</v>
      </c>
      <c r="B118" s="1" t="s">
        <v>638</v>
      </c>
      <c r="C118" s="1" t="s">
        <v>54</v>
      </c>
      <c r="D118" s="1" t="s">
        <v>639</v>
      </c>
      <c r="E118" s="1" t="s">
        <v>643</v>
      </c>
      <c r="F118" s="1" t="s">
        <v>644</v>
      </c>
      <c r="G118" s="1" t="s">
        <v>639</v>
      </c>
      <c r="H118" s="1" t="s">
        <v>36</v>
      </c>
      <c r="I118" s="3">
        <v>1</v>
      </c>
      <c r="J118" s="3">
        <v>5</v>
      </c>
      <c r="K118" s="3">
        <v>5</v>
      </c>
      <c r="L118" s="8">
        <f t="shared" si="9"/>
        <v>3.6666666666666665</v>
      </c>
      <c r="M118" s="3">
        <f t="shared" si="10"/>
        <v>0</v>
      </c>
      <c r="N118" s="9">
        <f t="shared" si="11"/>
        <v>0</v>
      </c>
    </row>
    <row r="119" spans="1:14" s="3" customFormat="1" x14ac:dyDescent="0.3">
      <c r="A119" s="1" t="s">
        <v>29</v>
      </c>
      <c r="B119" s="1" t="s">
        <v>657</v>
      </c>
      <c r="C119" s="1" t="s">
        <v>54</v>
      </c>
      <c r="D119" s="1" t="s">
        <v>658</v>
      </c>
      <c r="E119" s="1" t="s">
        <v>659</v>
      </c>
      <c r="F119" s="1" t="s">
        <v>660</v>
      </c>
      <c r="G119" s="1" t="s">
        <v>661</v>
      </c>
      <c r="H119" s="1" t="s">
        <v>59</v>
      </c>
      <c r="I119" s="3">
        <v>6</v>
      </c>
      <c r="J119" s="3">
        <v>4</v>
      </c>
      <c r="K119" s="3">
        <v>1</v>
      </c>
      <c r="L119" s="8">
        <f t="shared" si="9"/>
        <v>3.6666666666666665</v>
      </c>
      <c r="M119" s="3">
        <f t="shared" si="10"/>
        <v>-3</v>
      </c>
      <c r="N119" s="9">
        <f t="shared" si="11"/>
        <v>-0.75</v>
      </c>
    </row>
    <row r="120" spans="1:14" s="3" customFormat="1" x14ac:dyDescent="0.3">
      <c r="A120" s="1" t="s">
        <v>29</v>
      </c>
      <c r="B120" s="1" t="s">
        <v>392</v>
      </c>
      <c r="C120" s="1" t="s">
        <v>54</v>
      </c>
      <c r="D120" s="1" t="s">
        <v>393</v>
      </c>
      <c r="E120" s="1" t="s">
        <v>397</v>
      </c>
      <c r="F120" s="1" t="s">
        <v>398</v>
      </c>
      <c r="G120" s="1" t="s">
        <v>393</v>
      </c>
      <c r="H120" s="1" t="s">
        <v>36</v>
      </c>
      <c r="I120" s="3">
        <v>1</v>
      </c>
      <c r="J120" s="3">
        <v>7</v>
      </c>
      <c r="K120" s="3">
        <v>2</v>
      </c>
      <c r="L120" s="8">
        <f t="shared" si="9"/>
        <v>3.3333333333333335</v>
      </c>
      <c r="M120" s="3">
        <f t="shared" si="10"/>
        <v>-5</v>
      </c>
      <c r="N120" s="9">
        <f t="shared" si="11"/>
        <v>-0.7142857142857143</v>
      </c>
    </row>
    <row r="121" spans="1:14" s="3" customFormat="1" x14ac:dyDescent="0.3">
      <c r="A121" s="1" t="s">
        <v>29</v>
      </c>
      <c r="B121" s="1" t="s">
        <v>429</v>
      </c>
      <c r="C121" s="1" t="s">
        <v>31</v>
      </c>
      <c r="D121" s="1" t="s">
        <v>430</v>
      </c>
      <c r="E121" s="1" t="s">
        <v>434</v>
      </c>
      <c r="F121" s="1" t="s">
        <v>437</v>
      </c>
      <c r="G121" s="1" t="s">
        <v>433</v>
      </c>
      <c r="H121" s="1" t="s">
        <v>49</v>
      </c>
      <c r="I121" s="3">
        <v>0</v>
      </c>
      <c r="J121" s="3">
        <v>10</v>
      </c>
      <c r="K121" s="3">
        <v>0</v>
      </c>
      <c r="L121" s="8">
        <f t="shared" si="9"/>
        <v>3.3333333333333335</v>
      </c>
      <c r="M121" s="3">
        <f t="shared" si="10"/>
        <v>-10</v>
      </c>
      <c r="N121" s="9">
        <f t="shared" si="11"/>
        <v>-1</v>
      </c>
    </row>
    <row r="122" spans="1:14" s="3" customFormat="1" x14ac:dyDescent="0.3">
      <c r="A122" s="1" t="s">
        <v>29</v>
      </c>
      <c r="B122" s="1" t="s">
        <v>557</v>
      </c>
      <c r="C122" s="1" t="s">
        <v>54</v>
      </c>
      <c r="D122" s="1" t="s">
        <v>558</v>
      </c>
      <c r="E122" s="1" t="s">
        <v>568</v>
      </c>
      <c r="F122" s="1" t="s">
        <v>569</v>
      </c>
      <c r="G122" s="1" t="s">
        <v>570</v>
      </c>
      <c r="H122" s="1" t="s">
        <v>49</v>
      </c>
      <c r="I122" s="3">
        <v>6</v>
      </c>
      <c r="J122" s="3">
        <v>1</v>
      </c>
      <c r="K122" s="3">
        <v>3</v>
      </c>
      <c r="L122" s="8">
        <f t="shared" si="9"/>
        <v>3.3333333333333335</v>
      </c>
      <c r="M122" s="3">
        <f t="shared" si="10"/>
        <v>2</v>
      </c>
      <c r="N122" s="9">
        <f t="shared" si="11"/>
        <v>2</v>
      </c>
    </row>
    <row r="123" spans="1:14" s="3" customFormat="1" x14ac:dyDescent="0.3">
      <c r="A123" s="1" t="s">
        <v>29</v>
      </c>
      <c r="B123" s="1" t="s">
        <v>41</v>
      </c>
      <c r="C123" s="1" t="s">
        <v>31</v>
      </c>
      <c r="D123" s="1" t="s">
        <v>42</v>
      </c>
      <c r="E123" s="1" t="s">
        <v>46</v>
      </c>
      <c r="F123" s="1" t="s">
        <v>47</v>
      </c>
      <c r="G123" s="1" t="s">
        <v>48</v>
      </c>
      <c r="H123" s="1" t="s">
        <v>49</v>
      </c>
      <c r="I123" s="3">
        <v>1</v>
      </c>
      <c r="J123" s="3">
        <v>2</v>
      </c>
      <c r="K123" s="3">
        <v>6</v>
      </c>
      <c r="L123" s="8">
        <f t="shared" si="9"/>
        <v>3</v>
      </c>
      <c r="M123" s="3">
        <f t="shared" si="10"/>
        <v>4</v>
      </c>
      <c r="N123" s="9">
        <f t="shared" si="11"/>
        <v>2</v>
      </c>
    </row>
    <row r="124" spans="1:14" s="3" customFormat="1" x14ac:dyDescent="0.3">
      <c r="A124" s="1" t="s">
        <v>29</v>
      </c>
      <c r="B124" s="1" t="s">
        <v>68</v>
      </c>
      <c r="C124" s="1" t="s">
        <v>31</v>
      </c>
      <c r="D124" s="1" t="s">
        <v>69</v>
      </c>
      <c r="E124" s="1" t="s">
        <v>72</v>
      </c>
      <c r="F124" s="1" t="s">
        <v>73</v>
      </c>
      <c r="G124" s="1" t="s">
        <v>69</v>
      </c>
      <c r="H124" s="1" t="s">
        <v>49</v>
      </c>
      <c r="I124" s="3">
        <v>0</v>
      </c>
      <c r="J124" s="3">
        <v>4</v>
      </c>
      <c r="K124" s="3">
        <v>5</v>
      </c>
      <c r="L124" s="8">
        <f t="shared" si="9"/>
        <v>3</v>
      </c>
      <c r="M124" s="3">
        <f t="shared" si="10"/>
        <v>1</v>
      </c>
      <c r="N124" s="9">
        <f t="shared" si="11"/>
        <v>0.25</v>
      </c>
    </row>
    <row r="125" spans="1:14" s="3" customFormat="1" x14ac:dyDescent="0.3">
      <c r="A125" s="1" t="s">
        <v>29</v>
      </c>
      <c r="B125" s="1" t="s">
        <v>293</v>
      </c>
      <c r="C125" s="1" t="s">
        <v>54</v>
      </c>
      <c r="D125" s="1" t="s">
        <v>294</v>
      </c>
      <c r="E125" s="1" t="s">
        <v>295</v>
      </c>
      <c r="F125" s="1" t="s">
        <v>296</v>
      </c>
      <c r="G125" s="1" t="s">
        <v>297</v>
      </c>
      <c r="H125" s="1" t="s">
        <v>59</v>
      </c>
      <c r="I125" s="3">
        <v>5</v>
      </c>
      <c r="J125" s="3">
        <v>2</v>
      </c>
      <c r="K125" s="3">
        <v>2</v>
      </c>
      <c r="L125" s="8">
        <f t="shared" si="9"/>
        <v>3</v>
      </c>
      <c r="M125" s="3">
        <f t="shared" si="10"/>
        <v>0</v>
      </c>
      <c r="N125" s="9">
        <f t="shared" si="11"/>
        <v>0</v>
      </c>
    </row>
    <row r="126" spans="1:14" s="3" customFormat="1" x14ac:dyDescent="0.3">
      <c r="A126" s="1" t="s">
        <v>29</v>
      </c>
      <c r="B126" s="1" t="s">
        <v>352</v>
      </c>
      <c r="C126" s="1" t="s">
        <v>54</v>
      </c>
      <c r="D126" s="1" t="s">
        <v>353</v>
      </c>
      <c r="E126" s="1" t="s">
        <v>354</v>
      </c>
      <c r="F126" s="1" t="s">
        <v>355</v>
      </c>
      <c r="G126" s="1" t="s">
        <v>356</v>
      </c>
      <c r="H126" s="1" t="s">
        <v>36</v>
      </c>
      <c r="I126" s="3">
        <v>1</v>
      </c>
      <c r="J126" s="3">
        <v>3</v>
      </c>
      <c r="K126" s="3">
        <v>5</v>
      </c>
      <c r="L126" s="8">
        <f t="shared" si="9"/>
        <v>3</v>
      </c>
      <c r="M126" s="3">
        <f t="shared" si="10"/>
        <v>2</v>
      </c>
      <c r="N126" s="9">
        <f t="shared" si="11"/>
        <v>0.66666666666666663</v>
      </c>
    </row>
    <row r="127" spans="1:14" s="3" customFormat="1" x14ac:dyDescent="0.3">
      <c r="A127" s="1" t="s">
        <v>29</v>
      </c>
      <c r="B127" s="1" t="s">
        <v>429</v>
      </c>
      <c r="C127" s="1" t="s">
        <v>31</v>
      </c>
      <c r="D127" s="1" t="s">
        <v>430</v>
      </c>
      <c r="E127" s="1" t="s">
        <v>438</v>
      </c>
      <c r="F127" s="1" t="s">
        <v>439</v>
      </c>
      <c r="G127" s="1" t="s">
        <v>440</v>
      </c>
      <c r="H127" s="1" t="s">
        <v>40</v>
      </c>
      <c r="I127" s="3">
        <v>7</v>
      </c>
      <c r="J127" s="3">
        <v>2</v>
      </c>
      <c r="K127" s="3">
        <v>0</v>
      </c>
      <c r="L127" s="8">
        <f t="shared" si="9"/>
        <v>3</v>
      </c>
      <c r="M127" s="3">
        <f t="shared" si="10"/>
        <v>-2</v>
      </c>
      <c r="N127" s="9">
        <f t="shared" si="11"/>
        <v>-1</v>
      </c>
    </row>
    <row r="128" spans="1:14" s="3" customFormat="1" x14ac:dyDescent="0.3">
      <c r="A128" s="1" t="s">
        <v>29</v>
      </c>
      <c r="B128" s="1" t="s">
        <v>501</v>
      </c>
      <c r="C128" s="1" t="s">
        <v>31</v>
      </c>
      <c r="D128" s="1" t="s">
        <v>502</v>
      </c>
      <c r="E128" s="1" t="s">
        <v>512</v>
      </c>
      <c r="F128" s="1" t="s">
        <v>513</v>
      </c>
      <c r="G128" s="1" t="s">
        <v>514</v>
      </c>
      <c r="H128" s="1" t="s">
        <v>40</v>
      </c>
      <c r="I128" s="3">
        <v>5</v>
      </c>
      <c r="J128" s="3">
        <v>3</v>
      </c>
      <c r="K128" s="3">
        <v>1</v>
      </c>
      <c r="L128" s="8">
        <f t="shared" si="9"/>
        <v>3</v>
      </c>
      <c r="M128" s="3">
        <f t="shared" si="10"/>
        <v>-2</v>
      </c>
      <c r="N128" s="9">
        <f t="shared" si="11"/>
        <v>-0.66666666666666663</v>
      </c>
    </row>
    <row r="129" spans="1:14" s="3" customFormat="1" x14ac:dyDescent="0.3">
      <c r="A129" s="3" t="s">
        <v>29</v>
      </c>
      <c r="B129" s="1" t="s">
        <v>738</v>
      </c>
      <c r="C129" s="3" t="s">
        <v>54</v>
      </c>
      <c r="D129" s="3" t="s">
        <v>739</v>
      </c>
      <c r="E129" s="1" t="s">
        <v>746</v>
      </c>
      <c r="F129" s="3" t="s">
        <v>371</v>
      </c>
      <c r="G129" s="3" t="s">
        <v>747</v>
      </c>
      <c r="H129" s="3" t="s">
        <v>373</v>
      </c>
      <c r="I129" s="3">
        <v>3</v>
      </c>
      <c r="J129" s="3">
        <v>2</v>
      </c>
      <c r="K129" s="3">
        <v>4</v>
      </c>
      <c r="L129" s="8">
        <f t="shared" si="9"/>
        <v>3</v>
      </c>
      <c r="M129" s="3">
        <f t="shared" si="10"/>
        <v>2</v>
      </c>
      <c r="N129" s="9">
        <f t="shared" si="11"/>
        <v>1</v>
      </c>
    </row>
    <row r="130" spans="1:14" s="3" customFormat="1" x14ac:dyDescent="0.3">
      <c r="A130" s="1" t="s">
        <v>29</v>
      </c>
      <c r="B130" s="1" t="s">
        <v>158</v>
      </c>
      <c r="C130" s="1" t="s">
        <v>31</v>
      </c>
      <c r="D130" s="1" t="s">
        <v>159</v>
      </c>
      <c r="E130" s="1" t="s">
        <v>166</v>
      </c>
      <c r="F130" s="1" t="s">
        <v>167</v>
      </c>
      <c r="G130" s="1" t="s">
        <v>168</v>
      </c>
      <c r="H130" s="1" t="s">
        <v>49</v>
      </c>
      <c r="I130" s="3">
        <v>4</v>
      </c>
      <c r="J130" s="3">
        <v>2</v>
      </c>
      <c r="K130" s="3">
        <v>2</v>
      </c>
      <c r="L130" s="8">
        <f t="shared" si="9"/>
        <v>2.6666666666666665</v>
      </c>
      <c r="M130" s="3">
        <f t="shared" si="10"/>
        <v>0</v>
      </c>
      <c r="N130" s="9">
        <f t="shared" si="11"/>
        <v>0</v>
      </c>
    </row>
    <row r="131" spans="1:14" s="3" customFormat="1" x14ac:dyDescent="0.3">
      <c r="A131" s="1" t="s">
        <v>29</v>
      </c>
      <c r="B131" s="1" t="s">
        <v>229</v>
      </c>
      <c r="C131" s="1" t="s">
        <v>31</v>
      </c>
      <c r="D131" s="1" t="s">
        <v>230</v>
      </c>
      <c r="E131" s="1" t="s">
        <v>231</v>
      </c>
      <c r="F131" s="1" t="s">
        <v>232</v>
      </c>
      <c r="G131" s="1" t="s">
        <v>233</v>
      </c>
      <c r="H131" s="1" t="s">
        <v>36</v>
      </c>
      <c r="I131" s="3">
        <v>2</v>
      </c>
      <c r="J131" s="3">
        <v>4</v>
      </c>
      <c r="K131" s="3">
        <v>2</v>
      </c>
      <c r="L131" s="8">
        <f t="shared" si="9"/>
        <v>2.6666666666666665</v>
      </c>
      <c r="M131" s="3">
        <f t="shared" si="10"/>
        <v>-2</v>
      </c>
      <c r="N131" s="9">
        <f t="shared" si="11"/>
        <v>-0.5</v>
      </c>
    </row>
    <row r="132" spans="1:14" s="3" customFormat="1" x14ac:dyDescent="0.3">
      <c r="A132" s="1" t="s">
        <v>29</v>
      </c>
      <c r="B132" s="1" t="s">
        <v>318</v>
      </c>
      <c r="C132" s="1" t="s">
        <v>31</v>
      </c>
      <c r="D132" s="1" t="s">
        <v>319</v>
      </c>
      <c r="E132" s="1" t="s">
        <v>328</v>
      </c>
      <c r="F132" s="1" t="s">
        <v>329</v>
      </c>
      <c r="G132" s="1" t="s">
        <v>330</v>
      </c>
      <c r="H132" s="1" t="s">
        <v>40</v>
      </c>
      <c r="I132" s="3">
        <v>4</v>
      </c>
      <c r="J132" s="3">
        <v>3</v>
      </c>
      <c r="K132" s="3">
        <v>1</v>
      </c>
      <c r="L132" s="8">
        <f t="shared" si="9"/>
        <v>2.6666666666666665</v>
      </c>
      <c r="M132" s="3">
        <f t="shared" si="10"/>
        <v>-2</v>
      </c>
      <c r="N132" s="9">
        <f t="shared" si="11"/>
        <v>-0.66666666666666663</v>
      </c>
    </row>
    <row r="133" spans="1:14" s="3" customFormat="1" x14ac:dyDescent="0.3">
      <c r="A133" s="1" t="s">
        <v>29</v>
      </c>
      <c r="B133" s="1" t="s">
        <v>362</v>
      </c>
      <c r="C133" s="1" t="s">
        <v>31</v>
      </c>
      <c r="D133" s="1" t="s">
        <v>363</v>
      </c>
      <c r="E133" s="1" t="s">
        <v>367</v>
      </c>
      <c r="F133" s="1" t="s">
        <v>368</v>
      </c>
      <c r="G133" s="1" t="s">
        <v>369</v>
      </c>
      <c r="H133" s="1" t="s">
        <v>40</v>
      </c>
      <c r="I133" s="3">
        <v>3</v>
      </c>
      <c r="J133" s="3">
        <v>1</v>
      </c>
      <c r="K133" s="3">
        <v>4</v>
      </c>
      <c r="L133" s="8">
        <f t="shared" si="9"/>
        <v>2.6666666666666665</v>
      </c>
      <c r="M133" s="3">
        <f t="shared" si="10"/>
        <v>3</v>
      </c>
      <c r="N133" s="9">
        <f t="shared" si="11"/>
        <v>3</v>
      </c>
    </row>
    <row r="134" spans="1:14" s="3" customFormat="1" x14ac:dyDescent="0.3">
      <c r="A134" s="1" t="s">
        <v>29</v>
      </c>
      <c r="B134" s="1" t="s">
        <v>374</v>
      </c>
      <c r="C134" s="1" t="s">
        <v>31</v>
      </c>
      <c r="D134" s="1" t="s">
        <v>375</v>
      </c>
      <c r="E134" s="1" t="s">
        <v>376</v>
      </c>
      <c r="F134" s="1" t="s">
        <v>377</v>
      </c>
      <c r="G134" s="1" t="s">
        <v>378</v>
      </c>
      <c r="H134" s="1" t="s">
        <v>40</v>
      </c>
      <c r="I134" s="3">
        <v>2</v>
      </c>
      <c r="J134" s="3">
        <v>4</v>
      </c>
      <c r="K134" s="3">
        <v>2</v>
      </c>
      <c r="L134" s="8">
        <f t="shared" ref="L134:L165" si="12">AVERAGE(I134:K134)</f>
        <v>2.6666666666666665</v>
      </c>
      <c r="M134" s="3">
        <f t="shared" ref="M134:M165" si="13">K134-J134</f>
        <v>-2</v>
      </c>
      <c r="N134" s="9">
        <f t="shared" ref="N134:N165" si="14">IF(J134&gt;0,M134/J134,"-")</f>
        <v>-0.5</v>
      </c>
    </row>
    <row r="135" spans="1:14" s="3" customFormat="1" x14ac:dyDescent="0.3">
      <c r="A135" s="1" t="s">
        <v>29</v>
      </c>
      <c r="B135" s="1" t="s">
        <v>41</v>
      </c>
      <c r="C135" s="1" t="s">
        <v>31</v>
      </c>
      <c r="D135" s="1" t="s">
        <v>42</v>
      </c>
      <c r="E135" s="1" t="s">
        <v>50</v>
      </c>
      <c r="F135" s="1" t="s">
        <v>51</v>
      </c>
      <c r="G135" s="1" t="s">
        <v>52</v>
      </c>
      <c r="H135" s="1" t="s">
        <v>40</v>
      </c>
      <c r="I135" s="3">
        <v>2</v>
      </c>
      <c r="J135" s="3">
        <v>3</v>
      </c>
      <c r="K135" s="3">
        <v>2</v>
      </c>
      <c r="L135" s="8">
        <f t="shared" si="12"/>
        <v>2.3333333333333335</v>
      </c>
      <c r="M135" s="3">
        <f t="shared" si="13"/>
        <v>-1</v>
      </c>
      <c r="N135" s="9">
        <f t="shared" si="14"/>
        <v>-0.33333333333333331</v>
      </c>
    </row>
    <row r="136" spans="1:14" s="3" customFormat="1" x14ac:dyDescent="0.3">
      <c r="A136" s="1" t="s">
        <v>29</v>
      </c>
      <c r="B136" s="1" t="s">
        <v>68</v>
      </c>
      <c r="C136" s="1" t="s">
        <v>31</v>
      </c>
      <c r="D136" s="1" t="s">
        <v>69</v>
      </c>
      <c r="E136" s="1" t="s">
        <v>83</v>
      </c>
      <c r="F136" s="1" t="s">
        <v>84</v>
      </c>
      <c r="G136" s="1" t="s">
        <v>85</v>
      </c>
      <c r="H136" s="1" t="s">
        <v>49</v>
      </c>
      <c r="I136" s="3">
        <v>0</v>
      </c>
      <c r="J136" s="3">
        <v>3</v>
      </c>
      <c r="K136" s="3">
        <v>4</v>
      </c>
      <c r="L136" s="8">
        <f t="shared" si="12"/>
        <v>2.3333333333333335</v>
      </c>
      <c r="M136" s="3">
        <f t="shared" si="13"/>
        <v>1</v>
      </c>
      <c r="N136" s="9">
        <f t="shared" si="14"/>
        <v>0.33333333333333331</v>
      </c>
    </row>
    <row r="137" spans="1:14" s="3" customFormat="1" x14ac:dyDescent="0.3">
      <c r="A137" s="1" t="s">
        <v>29</v>
      </c>
      <c r="B137" s="1" t="s">
        <v>140</v>
      </c>
      <c r="C137" s="1" t="s">
        <v>31</v>
      </c>
      <c r="D137" s="1" t="s">
        <v>141</v>
      </c>
      <c r="E137" s="1" t="s">
        <v>142</v>
      </c>
      <c r="F137" s="1" t="s">
        <v>143</v>
      </c>
      <c r="G137" s="1" t="s">
        <v>144</v>
      </c>
      <c r="H137" s="1" t="s">
        <v>40</v>
      </c>
      <c r="I137" s="3">
        <v>4</v>
      </c>
      <c r="J137" s="3">
        <v>2</v>
      </c>
      <c r="K137" s="3">
        <v>1</v>
      </c>
      <c r="L137" s="8">
        <f t="shared" si="12"/>
        <v>2.3333333333333335</v>
      </c>
      <c r="M137" s="3">
        <f t="shared" si="13"/>
        <v>-1</v>
      </c>
      <c r="N137" s="9">
        <f t="shared" si="14"/>
        <v>-0.5</v>
      </c>
    </row>
    <row r="138" spans="1:14" s="3" customFormat="1" x14ac:dyDescent="0.3">
      <c r="A138" s="1" t="s">
        <v>29</v>
      </c>
      <c r="B138" s="1" t="s">
        <v>244</v>
      </c>
      <c r="C138" s="1" t="s">
        <v>31</v>
      </c>
      <c r="D138" s="1" t="s">
        <v>245</v>
      </c>
      <c r="E138" s="1" t="s">
        <v>246</v>
      </c>
      <c r="F138" s="1" t="s">
        <v>247</v>
      </c>
      <c r="G138" s="1" t="s">
        <v>248</v>
      </c>
      <c r="H138" s="1" t="s">
        <v>36</v>
      </c>
      <c r="I138" s="3">
        <v>7</v>
      </c>
      <c r="J138" s="3">
        <v>0</v>
      </c>
      <c r="K138" s="3">
        <v>0</v>
      </c>
      <c r="L138" s="8">
        <f t="shared" si="12"/>
        <v>2.3333333333333335</v>
      </c>
      <c r="M138" s="3">
        <f t="shared" si="13"/>
        <v>0</v>
      </c>
      <c r="N138" s="9" t="str">
        <f t="shared" si="14"/>
        <v>-</v>
      </c>
    </row>
    <row r="139" spans="1:14" s="3" customFormat="1" x14ac:dyDescent="0.3">
      <c r="A139" s="1" t="s">
        <v>29</v>
      </c>
      <c r="B139" s="1" t="s">
        <v>362</v>
      </c>
      <c r="C139" s="1" t="s">
        <v>31</v>
      </c>
      <c r="D139" s="1" t="s">
        <v>363</v>
      </c>
      <c r="E139" s="1" t="s">
        <v>364</v>
      </c>
      <c r="F139" s="1" t="s">
        <v>365</v>
      </c>
      <c r="G139" s="1" t="s">
        <v>366</v>
      </c>
      <c r="H139" s="1" t="s">
        <v>40</v>
      </c>
      <c r="I139" s="3">
        <v>2</v>
      </c>
      <c r="J139" s="3">
        <v>1</v>
      </c>
      <c r="K139" s="3">
        <v>4</v>
      </c>
      <c r="L139" s="8">
        <f t="shared" si="12"/>
        <v>2.3333333333333335</v>
      </c>
      <c r="M139" s="3">
        <f t="shared" si="13"/>
        <v>3</v>
      </c>
      <c r="N139" s="9">
        <f t="shared" si="14"/>
        <v>3</v>
      </c>
    </row>
    <row r="140" spans="1:14" s="3" customFormat="1" x14ac:dyDescent="0.3">
      <c r="A140" s="1" t="s">
        <v>29</v>
      </c>
      <c r="B140" s="1" t="s">
        <v>574</v>
      </c>
      <c r="C140" s="1" t="s">
        <v>54</v>
      </c>
      <c r="D140" s="1" t="s">
        <v>575</v>
      </c>
      <c r="E140" s="1" t="s">
        <v>576</v>
      </c>
      <c r="F140" s="1" t="s">
        <v>577</v>
      </c>
      <c r="G140" s="1" t="s">
        <v>578</v>
      </c>
      <c r="H140" s="1" t="s">
        <v>59</v>
      </c>
      <c r="I140" s="3">
        <v>1</v>
      </c>
      <c r="J140" s="3">
        <v>4</v>
      </c>
      <c r="K140" s="3">
        <v>2</v>
      </c>
      <c r="L140" s="8">
        <f t="shared" si="12"/>
        <v>2.3333333333333335</v>
      </c>
      <c r="M140" s="3">
        <f t="shared" si="13"/>
        <v>-2</v>
      </c>
      <c r="N140" s="9">
        <f t="shared" si="14"/>
        <v>-0.5</v>
      </c>
    </row>
    <row r="141" spans="1:14" s="3" customFormat="1" x14ac:dyDescent="0.3">
      <c r="A141" s="1" t="s">
        <v>29</v>
      </c>
      <c r="B141" s="1" t="s">
        <v>650</v>
      </c>
      <c r="C141" s="1" t="s">
        <v>54</v>
      </c>
      <c r="D141" s="1" t="s">
        <v>651</v>
      </c>
      <c r="E141" s="1" t="s">
        <v>655</v>
      </c>
      <c r="F141" s="1" t="s">
        <v>656</v>
      </c>
      <c r="G141" s="1" t="s">
        <v>651</v>
      </c>
      <c r="H141" s="1" t="s">
        <v>36</v>
      </c>
      <c r="I141" s="3">
        <v>2</v>
      </c>
      <c r="J141" s="3">
        <v>2</v>
      </c>
      <c r="K141" s="3">
        <v>3</v>
      </c>
      <c r="L141" s="8">
        <f t="shared" si="12"/>
        <v>2.3333333333333335</v>
      </c>
      <c r="M141" s="3">
        <f t="shared" si="13"/>
        <v>1</v>
      </c>
      <c r="N141" s="9">
        <f t="shared" si="14"/>
        <v>0.5</v>
      </c>
    </row>
    <row r="142" spans="1:14" s="3" customFormat="1" x14ac:dyDescent="0.3">
      <c r="A142" s="1" t="s">
        <v>29</v>
      </c>
      <c r="B142" s="1" t="s">
        <v>68</v>
      </c>
      <c r="C142" s="1" t="s">
        <v>31</v>
      </c>
      <c r="D142" s="1" t="s">
        <v>69</v>
      </c>
      <c r="E142" s="1" t="s">
        <v>74</v>
      </c>
      <c r="F142" s="1" t="s">
        <v>75</v>
      </c>
      <c r="G142" s="1" t="s">
        <v>76</v>
      </c>
      <c r="H142" s="1" t="s">
        <v>49</v>
      </c>
      <c r="I142" s="3">
        <v>5</v>
      </c>
      <c r="J142" s="3">
        <v>0</v>
      </c>
      <c r="K142" s="3">
        <v>1</v>
      </c>
      <c r="L142" s="8">
        <f t="shared" si="12"/>
        <v>2</v>
      </c>
      <c r="M142" s="3">
        <f t="shared" si="13"/>
        <v>1</v>
      </c>
      <c r="N142" s="9" t="str">
        <f t="shared" si="14"/>
        <v>-</v>
      </c>
    </row>
    <row r="143" spans="1:14" s="3" customFormat="1" x14ac:dyDescent="0.3">
      <c r="A143" s="1" t="s">
        <v>29</v>
      </c>
      <c r="B143" s="1" t="s">
        <v>68</v>
      </c>
      <c r="C143" s="1" t="s">
        <v>31</v>
      </c>
      <c r="D143" s="1" t="s">
        <v>69</v>
      </c>
      <c r="E143" s="1" t="s">
        <v>80</v>
      </c>
      <c r="F143" s="1" t="s">
        <v>81</v>
      </c>
      <c r="G143" s="1" t="s">
        <v>82</v>
      </c>
      <c r="H143" s="1" t="s">
        <v>49</v>
      </c>
      <c r="I143" s="3">
        <v>4</v>
      </c>
      <c r="J143" s="3">
        <v>1</v>
      </c>
      <c r="K143" s="3">
        <v>1</v>
      </c>
      <c r="L143" s="8">
        <f t="shared" si="12"/>
        <v>2</v>
      </c>
      <c r="M143" s="3">
        <f t="shared" si="13"/>
        <v>0</v>
      </c>
      <c r="N143" s="9">
        <f t="shared" si="14"/>
        <v>0</v>
      </c>
    </row>
    <row r="144" spans="1:14" s="3" customFormat="1" x14ac:dyDescent="0.3">
      <c r="A144" s="1" t="s">
        <v>29</v>
      </c>
      <c r="B144" s="1" t="s">
        <v>68</v>
      </c>
      <c r="C144" s="1" t="s">
        <v>31</v>
      </c>
      <c r="D144" s="1" t="s">
        <v>69</v>
      </c>
      <c r="E144" s="1" t="s">
        <v>95</v>
      </c>
      <c r="F144" s="1" t="s">
        <v>96</v>
      </c>
      <c r="G144" s="1" t="s">
        <v>97</v>
      </c>
      <c r="H144" s="1" t="s">
        <v>40</v>
      </c>
      <c r="I144" s="3">
        <v>0</v>
      </c>
      <c r="J144" s="3">
        <v>1</v>
      </c>
      <c r="K144" s="3">
        <v>5</v>
      </c>
      <c r="L144" s="8">
        <f t="shared" si="12"/>
        <v>2</v>
      </c>
      <c r="M144" s="3">
        <f t="shared" si="13"/>
        <v>4</v>
      </c>
      <c r="N144" s="9">
        <f t="shared" si="14"/>
        <v>4</v>
      </c>
    </row>
    <row r="145" spans="1:14" s="3" customFormat="1" x14ac:dyDescent="0.3">
      <c r="A145" s="1" t="s">
        <v>29</v>
      </c>
      <c r="B145" s="1" t="s">
        <v>68</v>
      </c>
      <c r="C145" s="1" t="s">
        <v>31</v>
      </c>
      <c r="D145" s="1" t="s">
        <v>69</v>
      </c>
      <c r="E145" s="1" t="s">
        <v>98</v>
      </c>
      <c r="F145" s="1" t="s">
        <v>99</v>
      </c>
      <c r="G145" s="1" t="s">
        <v>100</v>
      </c>
      <c r="H145" s="1" t="s">
        <v>40</v>
      </c>
      <c r="I145" s="3">
        <v>0</v>
      </c>
      <c r="J145" s="3">
        <v>2</v>
      </c>
      <c r="K145" s="3">
        <v>4</v>
      </c>
      <c r="L145" s="8">
        <f t="shared" si="12"/>
        <v>2</v>
      </c>
      <c r="M145" s="3">
        <f t="shared" si="13"/>
        <v>2</v>
      </c>
      <c r="N145" s="9">
        <f t="shared" si="14"/>
        <v>1</v>
      </c>
    </row>
    <row r="146" spans="1:14" s="3" customFormat="1" x14ac:dyDescent="0.3">
      <c r="A146" s="1" t="s">
        <v>29</v>
      </c>
      <c r="B146" s="1" t="s">
        <v>192</v>
      </c>
      <c r="C146" s="1" t="s">
        <v>31</v>
      </c>
      <c r="D146" s="1" t="s">
        <v>193</v>
      </c>
      <c r="E146" s="1" t="s">
        <v>194</v>
      </c>
      <c r="F146" s="1" t="s">
        <v>195</v>
      </c>
      <c r="G146" s="1" t="s">
        <v>196</v>
      </c>
      <c r="H146" s="1" t="s">
        <v>49</v>
      </c>
      <c r="I146" s="3">
        <v>1</v>
      </c>
      <c r="J146" s="3">
        <v>2</v>
      </c>
      <c r="K146" s="3">
        <v>3</v>
      </c>
      <c r="L146" s="8">
        <f t="shared" si="12"/>
        <v>2</v>
      </c>
      <c r="M146" s="3">
        <f t="shared" si="13"/>
        <v>1</v>
      </c>
      <c r="N146" s="9">
        <f t="shared" si="14"/>
        <v>0.5</v>
      </c>
    </row>
    <row r="147" spans="1:14" s="3" customFormat="1" x14ac:dyDescent="0.3">
      <c r="A147" s="1" t="s">
        <v>29</v>
      </c>
      <c r="B147" s="1" t="s">
        <v>260</v>
      </c>
      <c r="C147" s="1" t="s">
        <v>31</v>
      </c>
      <c r="D147" s="1" t="s">
        <v>261</v>
      </c>
      <c r="E147" s="1" t="s">
        <v>262</v>
      </c>
      <c r="F147" s="1" t="s">
        <v>263</v>
      </c>
      <c r="G147" s="1" t="s">
        <v>264</v>
      </c>
      <c r="H147" s="1" t="s">
        <v>36</v>
      </c>
      <c r="I147" s="3">
        <v>0</v>
      </c>
      <c r="J147" s="3">
        <v>6</v>
      </c>
      <c r="K147" s="3">
        <v>0</v>
      </c>
      <c r="L147" s="8">
        <f t="shared" si="12"/>
        <v>2</v>
      </c>
      <c r="M147" s="3">
        <f t="shared" si="13"/>
        <v>-6</v>
      </c>
      <c r="N147" s="9">
        <f t="shared" si="14"/>
        <v>-1</v>
      </c>
    </row>
    <row r="148" spans="1:14" s="3" customFormat="1" x14ac:dyDescent="0.3">
      <c r="A148" s="1" t="s">
        <v>29</v>
      </c>
      <c r="B148" s="1" t="s">
        <v>260</v>
      </c>
      <c r="C148" s="1" t="s">
        <v>31</v>
      </c>
      <c r="D148" s="1" t="s">
        <v>261</v>
      </c>
      <c r="E148" s="1" t="s">
        <v>268</v>
      </c>
      <c r="F148" s="1" t="s">
        <v>269</v>
      </c>
      <c r="G148" s="1" t="s">
        <v>270</v>
      </c>
      <c r="H148" s="1" t="s">
        <v>36</v>
      </c>
      <c r="I148" s="3">
        <v>3</v>
      </c>
      <c r="J148" s="3">
        <v>0</v>
      </c>
      <c r="K148" s="3">
        <v>3</v>
      </c>
      <c r="L148" s="8">
        <f t="shared" si="12"/>
        <v>2</v>
      </c>
      <c r="M148" s="3">
        <f t="shared" si="13"/>
        <v>3</v>
      </c>
      <c r="N148" s="9" t="str">
        <f t="shared" si="14"/>
        <v>-</v>
      </c>
    </row>
    <row r="149" spans="1:14" s="3" customFormat="1" x14ac:dyDescent="0.3">
      <c r="A149" s="1" t="s">
        <v>29</v>
      </c>
      <c r="B149" s="1" t="s">
        <v>298</v>
      </c>
      <c r="C149" s="1" t="s">
        <v>54</v>
      </c>
      <c r="D149" s="1" t="s">
        <v>299</v>
      </c>
      <c r="E149" s="1" t="s">
        <v>305</v>
      </c>
      <c r="F149" s="1" t="s">
        <v>306</v>
      </c>
      <c r="G149" s="1" t="s">
        <v>307</v>
      </c>
      <c r="H149" s="1" t="s">
        <v>36</v>
      </c>
      <c r="I149" s="3">
        <v>0</v>
      </c>
      <c r="J149" s="3">
        <v>4</v>
      </c>
      <c r="K149" s="3">
        <v>2</v>
      </c>
      <c r="L149" s="8">
        <f t="shared" si="12"/>
        <v>2</v>
      </c>
      <c r="M149" s="3">
        <f t="shared" si="13"/>
        <v>-2</v>
      </c>
      <c r="N149" s="9">
        <f t="shared" si="14"/>
        <v>-0.5</v>
      </c>
    </row>
    <row r="150" spans="1:14" s="3" customFormat="1" x14ac:dyDescent="0.3">
      <c r="A150" s="1" t="s">
        <v>29</v>
      </c>
      <c r="B150" s="1" t="s">
        <v>341</v>
      </c>
      <c r="C150" s="1" t="s">
        <v>54</v>
      </c>
      <c r="D150" s="1" t="s">
        <v>342</v>
      </c>
      <c r="E150" s="1" t="s">
        <v>343</v>
      </c>
      <c r="F150" s="1" t="s">
        <v>344</v>
      </c>
      <c r="G150" s="1" t="s">
        <v>345</v>
      </c>
      <c r="H150" s="1" t="s">
        <v>59</v>
      </c>
      <c r="I150" s="3">
        <v>1</v>
      </c>
      <c r="J150" s="3">
        <v>3</v>
      </c>
      <c r="K150" s="3">
        <v>2</v>
      </c>
      <c r="L150" s="8">
        <f t="shared" si="12"/>
        <v>2</v>
      </c>
      <c r="M150" s="3">
        <f t="shared" si="13"/>
        <v>-1</v>
      </c>
      <c r="N150" s="9">
        <f t="shared" si="14"/>
        <v>-0.33333333333333331</v>
      </c>
    </row>
    <row r="151" spans="1:14" s="3" customFormat="1" x14ac:dyDescent="0.3">
      <c r="A151" s="1" t="s">
        <v>29</v>
      </c>
      <c r="B151" s="1" t="s">
        <v>645</v>
      </c>
      <c r="C151" s="1" t="s">
        <v>54</v>
      </c>
      <c r="D151" s="1" t="s">
        <v>646</v>
      </c>
      <c r="E151" s="1" t="s">
        <v>647</v>
      </c>
      <c r="F151" s="1" t="s">
        <v>648</v>
      </c>
      <c r="G151" s="1" t="s">
        <v>649</v>
      </c>
      <c r="H151" s="1" t="s">
        <v>40</v>
      </c>
      <c r="I151" s="3">
        <v>0</v>
      </c>
      <c r="J151" s="3">
        <v>1</v>
      </c>
      <c r="K151" s="3">
        <v>5</v>
      </c>
      <c r="L151" s="8">
        <f t="shared" si="12"/>
        <v>2</v>
      </c>
      <c r="M151" s="3">
        <f t="shared" si="13"/>
        <v>4</v>
      </c>
      <c r="N151" s="9">
        <f t="shared" si="14"/>
        <v>4</v>
      </c>
    </row>
    <row r="152" spans="1:14" s="3" customFormat="1" x14ac:dyDescent="0.3">
      <c r="A152" s="1" t="s">
        <v>29</v>
      </c>
      <c r="B152" s="1" t="s">
        <v>657</v>
      </c>
      <c r="C152" s="1" t="s">
        <v>54</v>
      </c>
      <c r="D152" s="1" t="s">
        <v>658</v>
      </c>
      <c r="E152" s="1" t="s">
        <v>662</v>
      </c>
      <c r="F152" s="1" t="s">
        <v>663</v>
      </c>
      <c r="G152" s="1" t="s">
        <v>658</v>
      </c>
      <c r="H152" s="1" t="s">
        <v>36</v>
      </c>
      <c r="I152" s="3">
        <v>2</v>
      </c>
      <c r="J152" s="3">
        <v>1</v>
      </c>
      <c r="K152" s="3">
        <v>3</v>
      </c>
      <c r="L152" s="8">
        <f t="shared" si="12"/>
        <v>2</v>
      </c>
      <c r="M152" s="3">
        <f t="shared" si="13"/>
        <v>2</v>
      </c>
      <c r="N152" s="9">
        <f t="shared" si="14"/>
        <v>2</v>
      </c>
    </row>
    <row r="153" spans="1:14" s="3" customFormat="1" x14ac:dyDescent="0.3">
      <c r="A153" s="1" t="s">
        <v>29</v>
      </c>
      <c r="B153" s="1" t="s">
        <v>738</v>
      </c>
      <c r="C153" s="3" t="s">
        <v>54</v>
      </c>
      <c r="D153" s="3" t="s">
        <v>739</v>
      </c>
      <c r="E153" s="1" t="s">
        <v>744</v>
      </c>
      <c r="F153" s="3" t="s">
        <v>371</v>
      </c>
      <c r="G153" s="3" t="s">
        <v>745</v>
      </c>
      <c r="H153" s="3" t="s">
        <v>373</v>
      </c>
      <c r="I153" s="3">
        <v>0</v>
      </c>
      <c r="J153" s="3">
        <v>3</v>
      </c>
      <c r="K153" s="3">
        <v>3</v>
      </c>
      <c r="L153" s="8">
        <f t="shared" si="12"/>
        <v>2</v>
      </c>
      <c r="M153" s="3">
        <f t="shared" si="13"/>
        <v>0</v>
      </c>
      <c r="N153" s="9">
        <f t="shared" si="14"/>
        <v>0</v>
      </c>
    </row>
    <row r="154" spans="1:14" s="3" customFormat="1" x14ac:dyDescent="0.3">
      <c r="A154" s="1" t="s">
        <v>29</v>
      </c>
      <c r="B154" s="1" t="s">
        <v>111</v>
      </c>
      <c r="C154" s="1" t="s">
        <v>31</v>
      </c>
      <c r="D154" s="1" t="s">
        <v>112</v>
      </c>
      <c r="E154" s="1" t="s">
        <v>113</v>
      </c>
      <c r="F154" s="1" t="s">
        <v>114</v>
      </c>
      <c r="G154" s="1" t="s">
        <v>115</v>
      </c>
      <c r="H154" s="1" t="s">
        <v>49</v>
      </c>
      <c r="I154" s="3">
        <v>5</v>
      </c>
      <c r="J154" s="3">
        <v>0</v>
      </c>
      <c r="K154" s="3">
        <v>0</v>
      </c>
      <c r="L154" s="8">
        <f t="shared" si="12"/>
        <v>1.6666666666666667</v>
      </c>
      <c r="M154" s="3">
        <f t="shared" si="13"/>
        <v>0</v>
      </c>
      <c r="N154" s="9" t="str">
        <f t="shared" si="14"/>
        <v>-</v>
      </c>
    </row>
    <row r="155" spans="1:14" s="3" customFormat="1" x14ac:dyDescent="0.3">
      <c r="A155" s="1" t="s">
        <v>29</v>
      </c>
      <c r="B155" s="1" t="s">
        <v>172</v>
      </c>
      <c r="C155" s="1" t="s">
        <v>31</v>
      </c>
      <c r="D155" s="1" t="s">
        <v>173</v>
      </c>
      <c r="E155" s="1" t="s">
        <v>180</v>
      </c>
      <c r="F155" s="1" t="s">
        <v>181</v>
      </c>
      <c r="G155" s="1" t="s">
        <v>182</v>
      </c>
      <c r="H155" s="1" t="s">
        <v>40</v>
      </c>
      <c r="I155" s="3">
        <v>1</v>
      </c>
      <c r="J155" s="3">
        <v>1</v>
      </c>
      <c r="K155" s="3">
        <v>3</v>
      </c>
      <c r="L155" s="8">
        <f t="shared" si="12"/>
        <v>1.6666666666666667</v>
      </c>
      <c r="M155" s="3">
        <f t="shared" si="13"/>
        <v>2</v>
      </c>
      <c r="N155" s="9">
        <f t="shared" si="14"/>
        <v>2</v>
      </c>
    </row>
    <row r="156" spans="1:14" s="3" customFormat="1" x14ac:dyDescent="0.3">
      <c r="A156" s="1" t="s">
        <v>29</v>
      </c>
      <c r="B156" s="1" t="s">
        <v>310</v>
      </c>
      <c r="C156" s="1" t="s">
        <v>54</v>
      </c>
      <c r="D156" s="1" t="s">
        <v>311</v>
      </c>
      <c r="E156" s="1" t="s">
        <v>312</v>
      </c>
      <c r="F156" s="1" t="s">
        <v>313</v>
      </c>
      <c r="G156" s="1" t="s">
        <v>314</v>
      </c>
      <c r="H156" s="1" t="s">
        <v>36</v>
      </c>
      <c r="I156" s="3">
        <v>1</v>
      </c>
      <c r="J156" s="3">
        <v>2</v>
      </c>
      <c r="K156" s="3">
        <v>2</v>
      </c>
      <c r="L156" s="8">
        <f t="shared" si="12"/>
        <v>1.6666666666666667</v>
      </c>
      <c r="M156" s="3">
        <f t="shared" si="13"/>
        <v>0</v>
      </c>
      <c r="N156" s="9">
        <f t="shared" si="14"/>
        <v>0</v>
      </c>
    </row>
    <row r="157" spans="1:14" s="3" customFormat="1" x14ac:dyDescent="0.3">
      <c r="A157" s="1" t="s">
        <v>29</v>
      </c>
      <c r="B157" s="1" t="s">
        <v>318</v>
      </c>
      <c r="C157" s="1" t="s">
        <v>31</v>
      </c>
      <c r="D157" s="1" t="s">
        <v>319</v>
      </c>
      <c r="E157" s="1" t="s">
        <v>323</v>
      </c>
      <c r="F157" s="1" t="s">
        <v>324</v>
      </c>
      <c r="G157" s="1" t="s">
        <v>325</v>
      </c>
      <c r="H157" s="1" t="s">
        <v>49</v>
      </c>
      <c r="I157" s="3">
        <v>3</v>
      </c>
      <c r="J157" s="3">
        <v>2</v>
      </c>
      <c r="K157" s="3">
        <v>0</v>
      </c>
      <c r="L157" s="8">
        <f t="shared" si="12"/>
        <v>1.6666666666666667</v>
      </c>
      <c r="M157" s="3">
        <f t="shared" si="13"/>
        <v>-2</v>
      </c>
      <c r="N157" s="9">
        <f t="shared" si="14"/>
        <v>-1</v>
      </c>
    </row>
    <row r="158" spans="1:14" s="3" customFormat="1" x14ac:dyDescent="0.3">
      <c r="A158" s="1" t="s">
        <v>29</v>
      </c>
      <c r="B158" s="1" t="s">
        <v>318</v>
      </c>
      <c r="C158" s="1" t="s">
        <v>31</v>
      </c>
      <c r="D158" s="1" t="s">
        <v>319</v>
      </c>
      <c r="E158" s="1" t="s">
        <v>326</v>
      </c>
      <c r="F158" s="1" t="s">
        <v>327</v>
      </c>
      <c r="G158" s="1" t="s">
        <v>322</v>
      </c>
      <c r="H158" s="1" t="s">
        <v>49</v>
      </c>
      <c r="I158" s="3">
        <v>3</v>
      </c>
      <c r="J158" s="3">
        <v>0</v>
      </c>
      <c r="K158" s="3">
        <v>2</v>
      </c>
      <c r="L158" s="8">
        <f t="shared" si="12"/>
        <v>1.6666666666666667</v>
      </c>
      <c r="M158" s="3">
        <f t="shared" si="13"/>
        <v>2</v>
      </c>
      <c r="N158" s="9" t="str">
        <f t="shared" si="14"/>
        <v>-</v>
      </c>
    </row>
    <row r="159" spans="1:14" s="3" customFormat="1" x14ac:dyDescent="0.3">
      <c r="A159" s="1" t="s">
        <v>29</v>
      </c>
      <c r="B159" s="1" t="s">
        <v>352</v>
      </c>
      <c r="C159" s="1" t="s">
        <v>54</v>
      </c>
      <c r="D159" s="1" t="s">
        <v>353</v>
      </c>
      <c r="E159" s="1" t="s">
        <v>357</v>
      </c>
      <c r="F159" s="1" t="s">
        <v>358</v>
      </c>
      <c r="G159" s="1" t="s">
        <v>356</v>
      </c>
      <c r="H159" s="1" t="s">
        <v>49</v>
      </c>
      <c r="I159" s="3">
        <v>1</v>
      </c>
      <c r="J159" s="3">
        <v>1</v>
      </c>
      <c r="K159" s="3">
        <v>3</v>
      </c>
      <c r="L159" s="8">
        <f t="shared" si="12"/>
        <v>1.6666666666666667</v>
      </c>
      <c r="M159" s="3">
        <f t="shared" si="13"/>
        <v>2</v>
      </c>
      <c r="N159" s="9">
        <f t="shared" si="14"/>
        <v>2</v>
      </c>
    </row>
    <row r="160" spans="1:14" s="3" customFormat="1" x14ac:dyDescent="0.3">
      <c r="A160" s="1" t="s">
        <v>29</v>
      </c>
      <c r="B160" s="1" t="s">
        <v>379</v>
      </c>
      <c r="C160" s="1" t="s">
        <v>31</v>
      </c>
      <c r="D160" s="1" t="s">
        <v>380</v>
      </c>
      <c r="E160" s="1" t="s">
        <v>384</v>
      </c>
      <c r="F160" s="1" t="s">
        <v>387</v>
      </c>
      <c r="G160" s="1" t="s">
        <v>388</v>
      </c>
      <c r="H160" s="1" t="s">
        <v>49</v>
      </c>
      <c r="I160" s="3">
        <v>5</v>
      </c>
      <c r="J160" s="3">
        <v>0</v>
      </c>
      <c r="K160" s="3">
        <v>0</v>
      </c>
      <c r="L160" s="8">
        <f t="shared" si="12"/>
        <v>1.6666666666666667</v>
      </c>
      <c r="M160" s="3">
        <f t="shared" si="13"/>
        <v>0</v>
      </c>
      <c r="N160" s="9" t="str">
        <f t="shared" si="14"/>
        <v>-</v>
      </c>
    </row>
    <row r="161" spans="1:14" s="3" customFormat="1" x14ac:dyDescent="0.3">
      <c r="A161" s="1" t="s">
        <v>29</v>
      </c>
      <c r="B161" s="1" t="s">
        <v>533</v>
      </c>
      <c r="C161" s="1" t="s">
        <v>31</v>
      </c>
      <c r="D161" s="1" t="s">
        <v>534</v>
      </c>
      <c r="E161" s="1" t="s">
        <v>535</v>
      </c>
      <c r="F161" s="1" t="s">
        <v>536</v>
      </c>
      <c r="G161" s="1" t="s">
        <v>537</v>
      </c>
      <c r="H161" s="1" t="s">
        <v>40</v>
      </c>
      <c r="I161" s="3">
        <v>1</v>
      </c>
      <c r="J161" s="3">
        <v>2</v>
      </c>
      <c r="K161" s="3">
        <v>2</v>
      </c>
      <c r="L161" s="8">
        <f t="shared" si="12"/>
        <v>1.6666666666666667</v>
      </c>
      <c r="M161" s="3">
        <f t="shared" si="13"/>
        <v>0</v>
      </c>
      <c r="N161" s="9">
        <f t="shared" si="14"/>
        <v>0</v>
      </c>
    </row>
    <row r="162" spans="1:14" s="3" customFormat="1" x14ac:dyDescent="0.3">
      <c r="A162" s="1" t="s">
        <v>29</v>
      </c>
      <c r="B162" s="1" t="s">
        <v>548</v>
      </c>
      <c r="C162" s="1" t="s">
        <v>54</v>
      </c>
      <c r="D162" s="1" t="s">
        <v>549</v>
      </c>
      <c r="E162" s="1" t="s">
        <v>553</v>
      </c>
      <c r="F162" s="1" t="s">
        <v>554</v>
      </c>
      <c r="G162" s="1" t="s">
        <v>549</v>
      </c>
      <c r="H162" s="1" t="s">
        <v>36</v>
      </c>
      <c r="I162" s="3">
        <v>2</v>
      </c>
      <c r="J162" s="3">
        <v>1</v>
      </c>
      <c r="K162" s="3">
        <v>2</v>
      </c>
      <c r="L162" s="8">
        <f t="shared" si="12"/>
        <v>1.6666666666666667</v>
      </c>
      <c r="M162" s="3">
        <f t="shared" si="13"/>
        <v>1</v>
      </c>
      <c r="N162" s="9">
        <f t="shared" si="14"/>
        <v>1</v>
      </c>
    </row>
    <row r="163" spans="1:14" s="3" customFormat="1" x14ac:dyDescent="0.3">
      <c r="A163" s="1" t="s">
        <v>29</v>
      </c>
      <c r="B163" s="1" t="s">
        <v>698</v>
      </c>
      <c r="C163" s="1" t="s">
        <v>54</v>
      </c>
      <c r="D163" s="1" t="s">
        <v>699</v>
      </c>
      <c r="E163" s="1" t="s">
        <v>700</v>
      </c>
      <c r="F163" s="1" t="s">
        <v>701</v>
      </c>
      <c r="G163" s="1" t="s">
        <v>702</v>
      </c>
      <c r="H163" s="1" t="s">
        <v>59</v>
      </c>
      <c r="I163" s="3">
        <v>1</v>
      </c>
      <c r="J163" s="3">
        <v>2</v>
      </c>
      <c r="K163" s="3">
        <v>2</v>
      </c>
      <c r="L163" s="8">
        <f t="shared" si="12"/>
        <v>1.6666666666666667</v>
      </c>
      <c r="M163" s="3">
        <f t="shared" si="13"/>
        <v>0</v>
      </c>
      <c r="N163" s="9">
        <f t="shared" si="14"/>
        <v>0</v>
      </c>
    </row>
    <row r="164" spans="1:14" s="3" customFormat="1" x14ac:dyDescent="0.3">
      <c r="A164" s="1" t="s">
        <v>29</v>
      </c>
      <c r="B164" s="1" t="s">
        <v>68</v>
      </c>
      <c r="C164" s="1" t="s">
        <v>31</v>
      </c>
      <c r="D164" s="1" t="s">
        <v>69</v>
      </c>
      <c r="E164" s="1" t="s">
        <v>86</v>
      </c>
      <c r="F164" s="1" t="s">
        <v>87</v>
      </c>
      <c r="G164" s="1" t="s">
        <v>88</v>
      </c>
      <c r="H164" s="1" t="s">
        <v>49</v>
      </c>
      <c r="I164" s="3">
        <v>3</v>
      </c>
      <c r="J164" s="3">
        <v>1</v>
      </c>
      <c r="K164" s="3">
        <v>0</v>
      </c>
      <c r="L164" s="8">
        <f t="shared" si="12"/>
        <v>1.3333333333333333</v>
      </c>
      <c r="M164" s="3">
        <f t="shared" si="13"/>
        <v>-1</v>
      </c>
      <c r="N164" s="9">
        <f t="shared" si="14"/>
        <v>-1</v>
      </c>
    </row>
    <row r="165" spans="1:14" s="3" customFormat="1" x14ac:dyDescent="0.3">
      <c r="A165" s="1" t="s">
        <v>29</v>
      </c>
      <c r="B165" s="1" t="s">
        <v>129</v>
      </c>
      <c r="C165" s="1" t="s">
        <v>31</v>
      </c>
      <c r="D165" s="1" t="s">
        <v>130</v>
      </c>
      <c r="E165" s="1" t="s">
        <v>131</v>
      </c>
      <c r="F165" s="1" t="s">
        <v>132</v>
      </c>
      <c r="G165" s="1" t="s">
        <v>133</v>
      </c>
      <c r="H165" s="1" t="s">
        <v>49</v>
      </c>
      <c r="I165" s="3">
        <v>0</v>
      </c>
      <c r="J165" s="3">
        <v>4</v>
      </c>
      <c r="K165" s="3">
        <v>0</v>
      </c>
      <c r="L165" s="8">
        <f t="shared" si="12"/>
        <v>1.3333333333333333</v>
      </c>
      <c r="M165" s="3">
        <f t="shared" si="13"/>
        <v>-4</v>
      </c>
      <c r="N165" s="9">
        <f t="shared" si="14"/>
        <v>-1</v>
      </c>
    </row>
    <row r="166" spans="1:14" s="3" customFormat="1" x14ac:dyDescent="0.3">
      <c r="A166" s="1" t="s">
        <v>29</v>
      </c>
      <c r="B166" s="1" t="s">
        <v>221</v>
      </c>
      <c r="C166" s="1" t="s">
        <v>31</v>
      </c>
      <c r="D166" s="1" t="s">
        <v>222</v>
      </c>
      <c r="E166" s="1" t="s">
        <v>226</v>
      </c>
      <c r="F166" s="1" t="s">
        <v>227</v>
      </c>
      <c r="G166" s="1" t="s">
        <v>228</v>
      </c>
      <c r="H166" s="1" t="s">
        <v>40</v>
      </c>
      <c r="I166" s="3">
        <v>0</v>
      </c>
      <c r="J166" s="3">
        <v>0</v>
      </c>
      <c r="K166" s="3">
        <v>4</v>
      </c>
      <c r="L166" s="8">
        <f t="shared" ref="L166:L197" si="15">AVERAGE(I166:K166)</f>
        <v>1.3333333333333333</v>
      </c>
      <c r="M166" s="3">
        <f t="shared" ref="M166:M200" si="16">K166-J166</f>
        <v>4</v>
      </c>
      <c r="N166" s="9" t="str">
        <f t="shared" ref="N166:N197" si="17">IF(J166&gt;0,M166/J166,"-")</f>
        <v>-</v>
      </c>
    </row>
    <row r="167" spans="1:14" s="3" customFormat="1" x14ac:dyDescent="0.3">
      <c r="A167" s="1" t="s">
        <v>29</v>
      </c>
      <c r="B167" s="1" t="s">
        <v>260</v>
      </c>
      <c r="C167" s="1" t="s">
        <v>31</v>
      </c>
      <c r="D167" s="1" t="s">
        <v>261</v>
      </c>
      <c r="E167" s="1" t="s">
        <v>265</v>
      </c>
      <c r="F167" s="1" t="s">
        <v>266</v>
      </c>
      <c r="G167" s="1" t="s">
        <v>267</v>
      </c>
      <c r="H167" s="1" t="s">
        <v>36</v>
      </c>
      <c r="I167" s="3">
        <v>2</v>
      </c>
      <c r="J167" s="3">
        <v>0</v>
      </c>
      <c r="K167" s="3">
        <v>2</v>
      </c>
      <c r="L167" s="8">
        <f t="shared" si="15"/>
        <v>1.3333333333333333</v>
      </c>
      <c r="M167" s="3">
        <f t="shared" si="16"/>
        <v>2</v>
      </c>
      <c r="N167" s="9" t="str">
        <f t="shared" si="17"/>
        <v>-</v>
      </c>
    </row>
    <row r="168" spans="1:14" s="3" customFormat="1" x14ac:dyDescent="0.3">
      <c r="A168" s="1" t="s">
        <v>29</v>
      </c>
      <c r="B168" s="1" t="s">
        <v>298</v>
      </c>
      <c r="C168" s="1" t="s">
        <v>54</v>
      </c>
      <c r="D168" s="1" t="s">
        <v>299</v>
      </c>
      <c r="E168" s="1" t="s">
        <v>308</v>
      </c>
      <c r="F168" s="1" t="s">
        <v>309</v>
      </c>
      <c r="G168" s="1" t="s">
        <v>299</v>
      </c>
      <c r="H168" s="1" t="s">
        <v>49</v>
      </c>
      <c r="I168" s="3">
        <v>1</v>
      </c>
      <c r="J168" s="3">
        <v>2</v>
      </c>
      <c r="K168" s="3">
        <v>1</v>
      </c>
      <c r="L168" s="8">
        <f t="shared" si="15"/>
        <v>1.3333333333333333</v>
      </c>
      <c r="M168" s="3">
        <f t="shared" si="16"/>
        <v>-1</v>
      </c>
      <c r="N168" s="9">
        <f t="shared" si="17"/>
        <v>-0.5</v>
      </c>
    </row>
    <row r="169" spans="1:14" s="3" customFormat="1" x14ac:dyDescent="0.3">
      <c r="A169" s="1" t="s">
        <v>29</v>
      </c>
      <c r="B169" s="1" t="s">
        <v>341</v>
      </c>
      <c r="C169" s="1" t="s">
        <v>54</v>
      </c>
      <c r="D169" s="1" t="s">
        <v>342</v>
      </c>
      <c r="E169" s="1" t="s">
        <v>349</v>
      </c>
      <c r="F169" s="1" t="s">
        <v>350</v>
      </c>
      <c r="G169" s="1" t="s">
        <v>351</v>
      </c>
      <c r="H169" s="1" t="s">
        <v>49</v>
      </c>
      <c r="I169" s="3">
        <v>0</v>
      </c>
      <c r="J169" s="3">
        <v>2</v>
      </c>
      <c r="K169" s="3">
        <v>2</v>
      </c>
      <c r="L169" s="8">
        <f t="shared" si="15"/>
        <v>1.3333333333333333</v>
      </c>
      <c r="M169" s="3">
        <f t="shared" si="16"/>
        <v>0</v>
      </c>
      <c r="N169" s="9">
        <f t="shared" si="17"/>
        <v>0</v>
      </c>
    </row>
    <row r="170" spans="1:14" s="3" customFormat="1" x14ac:dyDescent="0.3">
      <c r="A170" s="1" t="s">
        <v>29</v>
      </c>
      <c r="B170" s="1" t="s">
        <v>379</v>
      </c>
      <c r="C170" s="1" t="s">
        <v>31</v>
      </c>
      <c r="D170" s="1" t="s">
        <v>380</v>
      </c>
      <c r="E170" s="1" t="s">
        <v>384</v>
      </c>
      <c r="F170" s="1" t="s">
        <v>385</v>
      </c>
      <c r="G170" s="1" t="s">
        <v>386</v>
      </c>
      <c r="H170" s="1" t="s">
        <v>49</v>
      </c>
      <c r="I170" s="3">
        <v>0</v>
      </c>
      <c r="J170" s="3">
        <v>0</v>
      </c>
      <c r="K170" s="3">
        <v>4</v>
      </c>
      <c r="L170" s="8">
        <f t="shared" si="15"/>
        <v>1.3333333333333333</v>
      </c>
      <c r="M170" s="3">
        <f t="shared" si="16"/>
        <v>4</v>
      </c>
      <c r="N170" s="9" t="str">
        <f t="shared" si="17"/>
        <v>-</v>
      </c>
    </row>
    <row r="171" spans="1:14" s="3" customFormat="1" x14ac:dyDescent="0.3">
      <c r="A171" s="1" t="s">
        <v>29</v>
      </c>
      <c r="B171" s="1" t="s">
        <v>485</v>
      </c>
      <c r="C171" s="1" t="s">
        <v>31</v>
      </c>
      <c r="D171" s="1" t="s">
        <v>486</v>
      </c>
      <c r="E171" s="1" t="s">
        <v>489</v>
      </c>
      <c r="F171" s="1" t="s">
        <v>490</v>
      </c>
      <c r="G171" s="1" t="s">
        <v>486</v>
      </c>
      <c r="H171" s="1" t="s">
        <v>49</v>
      </c>
      <c r="I171" s="3">
        <v>1</v>
      </c>
      <c r="J171" s="3">
        <v>3</v>
      </c>
      <c r="K171" s="3">
        <v>0</v>
      </c>
      <c r="L171" s="8">
        <f t="shared" si="15"/>
        <v>1.3333333333333333</v>
      </c>
      <c r="M171" s="3">
        <f t="shared" si="16"/>
        <v>-3</v>
      </c>
      <c r="N171" s="9">
        <f t="shared" si="17"/>
        <v>-1</v>
      </c>
    </row>
    <row r="172" spans="1:14" s="3" customFormat="1" x14ac:dyDescent="0.3">
      <c r="A172" s="1" t="s">
        <v>29</v>
      </c>
      <c r="B172" s="1" t="s">
        <v>594</v>
      </c>
      <c r="C172" s="1" t="s">
        <v>54</v>
      </c>
      <c r="D172" s="1" t="s">
        <v>595</v>
      </c>
      <c r="E172" s="1" t="s">
        <v>599</v>
      </c>
      <c r="F172" s="1" t="s">
        <v>600</v>
      </c>
      <c r="G172" s="1" t="s">
        <v>601</v>
      </c>
      <c r="H172" s="1" t="s">
        <v>36</v>
      </c>
      <c r="I172" s="3">
        <v>1</v>
      </c>
      <c r="J172" s="3">
        <v>1</v>
      </c>
      <c r="K172" s="3">
        <v>2</v>
      </c>
      <c r="L172" s="8">
        <f t="shared" si="15"/>
        <v>1.3333333333333333</v>
      </c>
      <c r="M172" s="3">
        <f t="shared" si="16"/>
        <v>1</v>
      </c>
      <c r="N172" s="9">
        <f t="shared" si="17"/>
        <v>1</v>
      </c>
    </row>
    <row r="173" spans="1:14" s="3" customFormat="1" x14ac:dyDescent="0.3">
      <c r="A173" s="1" t="s">
        <v>29</v>
      </c>
      <c r="B173" s="1" t="s">
        <v>664</v>
      </c>
      <c r="C173" s="1" t="s">
        <v>54</v>
      </c>
      <c r="D173" s="1" t="s">
        <v>665</v>
      </c>
      <c r="E173" s="1" t="s">
        <v>666</v>
      </c>
      <c r="F173" s="1" t="s">
        <v>667</v>
      </c>
      <c r="G173" s="1" t="s">
        <v>668</v>
      </c>
      <c r="H173" s="1" t="s">
        <v>59</v>
      </c>
      <c r="I173" s="3">
        <v>1</v>
      </c>
      <c r="J173" s="3">
        <v>2</v>
      </c>
      <c r="K173" s="3">
        <v>1</v>
      </c>
      <c r="L173" s="8">
        <f t="shared" si="15"/>
        <v>1.3333333333333333</v>
      </c>
      <c r="M173" s="3">
        <f t="shared" si="16"/>
        <v>-1</v>
      </c>
      <c r="N173" s="9">
        <f t="shared" si="17"/>
        <v>-0.5</v>
      </c>
    </row>
    <row r="174" spans="1:14" s="3" customFormat="1" x14ac:dyDescent="0.3">
      <c r="A174" s="1" t="s">
        <v>29</v>
      </c>
      <c r="B174" s="1" t="s">
        <v>664</v>
      </c>
      <c r="C174" s="1" t="s">
        <v>54</v>
      </c>
      <c r="D174" s="1" t="s">
        <v>665</v>
      </c>
      <c r="E174" s="1" t="s">
        <v>669</v>
      </c>
      <c r="F174" s="1" t="s">
        <v>670</v>
      </c>
      <c r="G174" s="1" t="s">
        <v>671</v>
      </c>
      <c r="H174" s="1" t="s">
        <v>36</v>
      </c>
      <c r="I174" s="3">
        <v>2</v>
      </c>
      <c r="J174" s="3">
        <v>1</v>
      </c>
      <c r="K174" s="3">
        <v>1</v>
      </c>
      <c r="L174" s="8">
        <f t="shared" si="15"/>
        <v>1.3333333333333333</v>
      </c>
      <c r="M174" s="3">
        <f t="shared" si="16"/>
        <v>0</v>
      </c>
      <c r="N174" s="9">
        <f t="shared" si="17"/>
        <v>0</v>
      </c>
    </row>
    <row r="175" spans="1:14" s="3" customFormat="1" x14ac:dyDescent="0.3">
      <c r="A175" s="1" t="s">
        <v>29</v>
      </c>
      <c r="B175" s="1" t="s">
        <v>124</v>
      </c>
      <c r="C175" s="1" t="s">
        <v>54</v>
      </c>
      <c r="D175" s="1" t="s">
        <v>125</v>
      </c>
      <c r="E175" s="1" t="s">
        <v>126</v>
      </c>
      <c r="F175" s="1" t="s">
        <v>127</v>
      </c>
      <c r="G175" s="1" t="s">
        <v>128</v>
      </c>
      <c r="H175" s="1" t="s">
        <v>49</v>
      </c>
      <c r="I175" s="3">
        <v>2</v>
      </c>
      <c r="J175" s="3">
        <v>1</v>
      </c>
      <c r="K175" s="3">
        <v>0</v>
      </c>
      <c r="L175" s="8">
        <f t="shared" si="15"/>
        <v>1</v>
      </c>
      <c r="M175" s="3">
        <f t="shared" si="16"/>
        <v>-1</v>
      </c>
      <c r="N175" s="9">
        <f t="shared" si="17"/>
        <v>-1</v>
      </c>
    </row>
    <row r="176" spans="1:14" s="3" customFormat="1" x14ac:dyDescent="0.3">
      <c r="A176" s="1" t="s">
        <v>29</v>
      </c>
      <c r="B176" s="1" t="s">
        <v>129</v>
      </c>
      <c r="C176" s="1" t="s">
        <v>31</v>
      </c>
      <c r="D176" s="1" t="s">
        <v>130</v>
      </c>
      <c r="E176" s="1" t="s">
        <v>137</v>
      </c>
      <c r="F176" s="1" t="s">
        <v>138</v>
      </c>
      <c r="G176" s="1" t="s">
        <v>139</v>
      </c>
      <c r="H176" s="1" t="s">
        <v>40</v>
      </c>
      <c r="I176" s="3">
        <v>1</v>
      </c>
      <c r="J176" s="3">
        <v>2</v>
      </c>
      <c r="K176" s="3">
        <v>0</v>
      </c>
      <c r="L176" s="8">
        <f t="shared" si="15"/>
        <v>1</v>
      </c>
      <c r="M176" s="3">
        <f t="shared" si="16"/>
        <v>-2</v>
      </c>
      <c r="N176" s="9">
        <f t="shared" si="17"/>
        <v>-1</v>
      </c>
    </row>
    <row r="177" spans="1:14" s="3" customFormat="1" x14ac:dyDescent="0.3">
      <c r="A177" s="1" t="s">
        <v>29</v>
      </c>
      <c r="B177" s="1" t="s">
        <v>310</v>
      </c>
      <c r="C177" s="1" t="s">
        <v>54</v>
      </c>
      <c r="D177" s="1" t="s">
        <v>311</v>
      </c>
      <c r="E177" s="1" t="s">
        <v>315</v>
      </c>
      <c r="F177" s="1" t="s">
        <v>316</v>
      </c>
      <c r="G177" s="1" t="s">
        <v>317</v>
      </c>
      <c r="H177" s="1" t="s">
        <v>49</v>
      </c>
      <c r="I177" s="3">
        <v>0</v>
      </c>
      <c r="J177" s="3">
        <v>3</v>
      </c>
      <c r="K177" s="3">
        <v>0</v>
      </c>
      <c r="L177" s="8">
        <f t="shared" si="15"/>
        <v>1</v>
      </c>
      <c r="M177" s="3">
        <f t="shared" si="16"/>
        <v>-3</v>
      </c>
      <c r="N177" s="9">
        <f t="shared" si="17"/>
        <v>-1</v>
      </c>
    </row>
    <row r="178" spans="1:14" s="3" customFormat="1" x14ac:dyDescent="0.3">
      <c r="A178" s="1" t="s">
        <v>29</v>
      </c>
      <c r="B178" s="1" t="s">
        <v>334</v>
      </c>
      <c r="C178" s="1" t="s">
        <v>31</v>
      </c>
      <c r="D178" s="1" t="s">
        <v>335</v>
      </c>
      <c r="E178" s="1" t="s">
        <v>336</v>
      </c>
      <c r="F178" s="1" t="s">
        <v>337</v>
      </c>
      <c r="G178" s="1" t="s">
        <v>338</v>
      </c>
      <c r="H178" s="1" t="s">
        <v>36</v>
      </c>
      <c r="I178" s="3">
        <v>1</v>
      </c>
      <c r="J178" s="3">
        <v>1</v>
      </c>
      <c r="K178" s="3">
        <v>1</v>
      </c>
      <c r="L178" s="8">
        <f t="shared" si="15"/>
        <v>1</v>
      </c>
      <c r="M178" s="3">
        <f t="shared" si="16"/>
        <v>0</v>
      </c>
      <c r="N178" s="9">
        <f t="shared" si="17"/>
        <v>0</v>
      </c>
    </row>
    <row r="179" spans="1:14" s="3" customFormat="1" x14ac:dyDescent="0.3">
      <c r="A179" s="1" t="s">
        <v>29</v>
      </c>
      <c r="B179" s="1" t="s">
        <v>352</v>
      </c>
      <c r="C179" s="1" t="s">
        <v>54</v>
      </c>
      <c r="D179" s="1" t="s">
        <v>353</v>
      </c>
      <c r="E179" s="1" t="s">
        <v>359</v>
      </c>
      <c r="F179" s="1" t="s">
        <v>360</v>
      </c>
      <c r="G179" s="1" t="s">
        <v>361</v>
      </c>
      <c r="H179" s="1" t="s">
        <v>40</v>
      </c>
      <c r="I179" s="3">
        <v>0</v>
      </c>
      <c r="J179" s="3">
        <v>1</v>
      </c>
      <c r="K179" s="3">
        <v>2</v>
      </c>
      <c r="L179" s="8">
        <f t="shared" si="15"/>
        <v>1</v>
      </c>
      <c r="M179" s="3">
        <f t="shared" si="16"/>
        <v>1</v>
      </c>
      <c r="N179" s="9">
        <f t="shared" si="17"/>
        <v>1</v>
      </c>
    </row>
    <row r="180" spans="1:14" s="3" customFormat="1" x14ac:dyDescent="0.3">
      <c r="A180" s="1" t="s">
        <v>29</v>
      </c>
      <c r="B180" s="1" t="s">
        <v>452</v>
      </c>
      <c r="C180" s="1" t="s">
        <v>31</v>
      </c>
      <c r="D180" s="1" t="s">
        <v>453</v>
      </c>
      <c r="E180" s="1" t="s">
        <v>457</v>
      </c>
      <c r="F180" s="1" t="s">
        <v>458</v>
      </c>
      <c r="G180" s="1" t="s">
        <v>459</v>
      </c>
      <c r="H180" s="1" t="s">
        <v>49</v>
      </c>
      <c r="I180" s="3">
        <v>3</v>
      </c>
      <c r="J180" s="3">
        <v>0</v>
      </c>
      <c r="K180" s="3">
        <v>0</v>
      </c>
      <c r="L180" s="8">
        <f t="shared" si="15"/>
        <v>1</v>
      </c>
      <c r="M180" s="3">
        <f t="shared" si="16"/>
        <v>0</v>
      </c>
      <c r="N180" s="9" t="str">
        <f t="shared" si="17"/>
        <v>-</v>
      </c>
    </row>
    <row r="181" spans="1:14" s="3" customFormat="1" x14ac:dyDescent="0.3">
      <c r="A181" s="1" t="s">
        <v>29</v>
      </c>
      <c r="B181" s="1" t="s">
        <v>543</v>
      </c>
      <c r="C181" s="1" t="s">
        <v>31</v>
      </c>
      <c r="D181" s="1" t="s">
        <v>544</v>
      </c>
      <c r="E181" s="1" t="s">
        <v>545</v>
      </c>
      <c r="F181" s="1" t="s">
        <v>546</v>
      </c>
      <c r="G181" s="1" t="s">
        <v>547</v>
      </c>
      <c r="H181" s="1" t="s">
        <v>59</v>
      </c>
      <c r="I181" s="3">
        <v>0</v>
      </c>
      <c r="J181" s="3">
        <v>2</v>
      </c>
      <c r="K181" s="3">
        <v>1</v>
      </c>
      <c r="L181" s="8">
        <f t="shared" si="15"/>
        <v>1</v>
      </c>
      <c r="M181" s="3">
        <f t="shared" si="16"/>
        <v>-1</v>
      </c>
      <c r="N181" s="9">
        <f t="shared" si="17"/>
        <v>-0.5</v>
      </c>
    </row>
    <row r="182" spans="1:14" s="3" customFormat="1" x14ac:dyDescent="0.3">
      <c r="A182" s="1" t="s">
        <v>29</v>
      </c>
      <c r="B182" s="1" t="s">
        <v>574</v>
      </c>
      <c r="C182" s="1" t="s">
        <v>54</v>
      </c>
      <c r="D182" s="1" t="s">
        <v>575</v>
      </c>
      <c r="E182" s="1" t="s">
        <v>579</v>
      </c>
      <c r="F182" s="1" t="s">
        <v>580</v>
      </c>
      <c r="G182" s="1" t="s">
        <v>575</v>
      </c>
      <c r="H182" s="1" t="s">
        <v>36</v>
      </c>
      <c r="I182" s="3">
        <v>2</v>
      </c>
      <c r="J182" s="3">
        <v>0</v>
      </c>
      <c r="K182" s="3">
        <v>1</v>
      </c>
      <c r="L182" s="8">
        <f t="shared" si="15"/>
        <v>1</v>
      </c>
      <c r="M182" s="3">
        <f t="shared" si="16"/>
        <v>1</v>
      </c>
      <c r="N182" s="9" t="str">
        <f t="shared" si="17"/>
        <v>-</v>
      </c>
    </row>
    <row r="183" spans="1:14" s="3" customFormat="1" x14ac:dyDescent="0.3">
      <c r="A183" s="1" t="s">
        <v>29</v>
      </c>
      <c r="B183" s="1" t="s">
        <v>53</v>
      </c>
      <c r="C183" s="1" t="s">
        <v>54</v>
      </c>
      <c r="D183" s="1" t="s">
        <v>55</v>
      </c>
      <c r="E183" s="1" t="s">
        <v>56</v>
      </c>
      <c r="F183" s="1" t="s">
        <v>57</v>
      </c>
      <c r="G183" s="1" t="s">
        <v>58</v>
      </c>
      <c r="H183" s="1" t="s">
        <v>59</v>
      </c>
      <c r="I183" s="3">
        <v>2</v>
      </c>
      <c r="J183" s="3">
        <v>0</v>
      </c>
      <c r="K183" s="3">
        <v>0</v>
      </c>
      <c r="L183" s="8">
        <f t="shared" si="15"/>
        <v>0.66666666666666663</v>
      </c>
      <c r="M183" s="3">
        <f t="shared" si="16"/>
        <v>0</v>
      </c>
      <c r="N183" s="9" t="str">
        <f t="shared" si="17"/>
        <v>-</v>
      </c>
    </row>
    <row r="184" spans="1:14" s="3" customFormat="1" x14ac:dyDescent="0.3">
      <c r="A184" s="1" t="s">
        <v>29</v>
      </c>
      <c r="B184" s="1" t="s">
        <v>318</v>
      </c>
      <c r="C184" s="1" t="s">
        <v>31</v>
      </c>
      <c r="D184" s="1" t="s">
        <v>319</v>
      </c>
      <c r="E184" s="1" t="s">
        <v>331</v>
      </c>
      <c r="F184" s="1" t="s">
        <v>332</v>
      </c>
      <c r="G184" s="1" t="s">
        <v>333</v>
      </c>
      <c r="H184" s="1" t="s">
        <v>40</v>
      </c>
      <c r="I184" s="3">
        <v>1</v>
      </c>
      <c r="J184" s="3">
        <v>1</v>
      </c>
      <c r="K184" s="3">
        <v>0</v>
      </c>
      <c r="L184" s="8">
        <f t="shared" si="15"/>
        <v>0.66666666666666663</v>
      </c>
      <c r="M184" s="3">
        <f t="shared" si="16"/>
        <v>-1</v>
      </c>
      <c r="N184" s="9">
        <f t="shared" si="17"/>
        <v>-1</v>
      </c>
    </row>
    <row r="185" spans="1:14" s="3" customFormat="1" x14ac:dyDescent="0.3">
      <c r="A185" s="1" t="s">
        <v>29</v>
      </c>
      <c r="B185" s="1" t="s">
        <v>341</v>
      </c>
      <c r="C185" s="1" t="s">
        <v>54</v>
      </c>
      <c r="D185" s="1" t="s">
        <v>342</v>
      </c>
      <c r="E185" s="1" t="s">
        <v>346</v>
      </c>
      <c r="F185" s="1" t="s">
        <v>347</v>
      </c>
      <c r="G185" s="1" t="s">
        <v>348</v>
      </c>
      <c r="H185" s="1" t="s">
        <v>36</v>
      </c>
      <c r="I185" s="3">
        <v>0</v>
      </c>
      <c r="J185" s="3">
        <v>1</v>
      </c>
      <c r="K185" s="3">
        <v>1</v>
      </c>
      <c r="L185" s="8">
        <f t="shared" si="15"/>
        <v>0.66666666666666663</v>
      </c>
      <c r="M185" s="3">
        <f t="shared" si="16"/>
        <v>0</v>
      </c>
      <c r="N185" s="9">
        <f t="shared" si="17"/>
        <v>0</v>
      </c>
    </row>
    <row r="186" spans="1:14" s="3" customFormat="1" x14ac:dyDescent="0.3">
      <c r="A186" s="1" t="s">
        <v>29</v>
      </c>
      <c r="B186" s="1" t="s">
        <v>362</v>
      </c>
      <c r="C186" s="1" t="s">
        <v>31</v>
      </c>
      <c r="D186" s="1" t="s">
        <v>363</v>
      </c>
      <c r="E186" s="1" t="s">
        <v>370</v>
      </c>
      <c r="F186" s="1" t="s">
        <v>371</v>
      </c>
      <c r="G186" s="1" t="s">
        <v>372</v>
      </c>
      <c r="H186" s="1" t="s">
        <v>373</v>
      </c>
      <c r="I186" s="3">
        <v>0</v>
      </c>
      <c r="J186" s="3">
        <v>0</v>
      </c>
      <c r="K186" s="3">
        <v>2</v>
      </c>
      <c r="L186" s="8">
        <f t="shared" si="15"/>
        <v>0.66666666666666663</v>
      </c>
      <c r="M186" s="3">
        <f t="shared" si="16"/>
        <v>2</v>
      </c>
      <c r="N186" s="9" t="str">
        <f t="shared" si="17"/>
        <v>-</v>
      </c>
    </row>
    <row r="187" spans="1:14" s="3" customFormat="1" x14ac:dyDescent="0.3">
      <c r="A187" s="1" t="s">
        <v>29</v>
      </c>
      <c r="B187" s="1" t="s">
        <v>392</v>
      </c>
      <c r="C187" s="1" t="s">
        <v>54</v>
      </c>
      <c r="D187" s="1" t="s">
        <v>393</v>
      </c>
      <c r="E187" s="1" t="s">
        <v>394</v>
      </c>
      <c r="F187" s="1" t="s">
        <v>395</v>
      </c>
      <c r="G187" s="1" t="s">
        <v>396</v>
      </c>
      <c r="H187" s="1" t="s">
        <v>59</v>
      </c>
      <c r="I187" s="3">
        <v>1</v>
      </c>
      <c r="J187" s="3">
        <v>1</v>
      </c>
      <c r="K187" s="3">
        <v>0</v>
      </c>
      <c r="L187" s="8">
        <f t="shared" si="15"/>
        <v>0.66666666666666663</v>
      </c>
      <c r="M187" s="3">
        <f t="shared" si="16"/>
        <v>-1</v>
      </c>
      <c r="N187" s="9">
        <f t="shared" si="17"/>
        <v>-1</v>
      </c>
    </row>
    <row r="188" spans="1:14" s="3" customFormat="1" x14ac:dyDescent="0.3">
      <c r="A188" s="1" t="s">
        <v>29</v>
      </c>
      <c r="B188" s="1" t="s">
        <v>618</v>
      </c>
      <c r="C188" s="1" t="s">
        <v>31</v>
      </c>
      <c r="D188" s="1" t="s">
        <v>619</v>
      </c>
      <c r="E188" s="1" t="s">
        <v>620</v>
      </c>
      <c r="F188" s="1" t="s">
        <v>621</v>
      </c>
      <c r="G188" s="1" t="s">
        <v>622</v>
      </c>
      <c r="H188" s="1" t="s">
        <v>59</v>
      </c>
      <c r="I188" s="3">
        <v>0</v>
      </c>
      <c r="J188" s="3">
        <v>0</v>
      </c>
      <c r="K188" s="3">
        <v>2</v>
      </c>
      <c r="L188" s="8">
        <f t="shared" si="15"/>
        <v>0.66666666666666663</v>
      </c>
      <c r="M188" s="3">
        <f t="shared" si="16"/>
        <v>2</v>
      </c>
      <c r="N188" s="9" t="str">
        <f t="shared" si="17"/>
        <v>-</v>
      </c>
    </row>
    <row r="189" spans="1:14" s="3" customFormat="1" x14ac:dyDescent="0.3">
      <c r="A189" s="1" t="s">
        <v>29</v>
      </c>
      <c r="B189" s="1" t="s">
        <v>703</v>
      </c>
      <c r="C189" s="1" t="s">
        <v>54</v>
      </c>
      <c r="D189" s="1" t="s">
        <v>704</v>
      </c>
      <c r="E189" s="1" t="s">
        <v>708</v>
      </c>
      <c r="F189" s="1" t="s">
        <v>709</v>
      </c>
      <c r="G189" s="1" t="s">
        <v>710</v>
      </c>
      <c r="H189" s="1" t="s">
        <v>49</v>
      </c>
      <c r="I189" s="3">
        <v>0</v>
      </c>
      <c r="J189" s="3">
        <v>2</v>
      </c>
      <c r="K189" s="3">
        <v>0</v>
      </c>
      <c r="L189" s="8">
        <f t="shared" si="15"/>
        <v>0.66666666666666663</v>
      </c>
      <c r="M189" s="3">
        <f t="shared" si="16"/>
        <v>-2</v>
      </c>
      <c r="N189" s="9">
        <f t="shared" si="17"/>
        <v>-1</v>
      </c>
    </row>
    <row r="190" spans="1:14" s="3" customFormat="1" x14ac:dyDescent="0.3">
      <c r="A190" s="1" t="s">
        <v>29</v>
      </c>
      <c r="B190" s="1" t="s">
        <v>145</v>
      </c>
      <c r="C190" s="1" t="s">
        <v>31</v>
      </c>
      <c r="D190" s="1" t="s">
        <v>146</v>
      </c>
      <c r="E190" s="1" t="s">
        <v>147</v>
      </c>
      <c r="F190" s="1" t="s">
        <v>148</v>
      </c>
      <c r="G190" s="1" t="s">
        <v>149</v>
      </c>
      <c r="H190" s="1" t="s">
        <v>40</v>
      </c>
      <c r="I190" s="3">
        <v>0</v>
      </c>
      <c r="J190" s="3">
        <v>0</v>
      </c>
      <c r="K190" s="3">
        <v>1</v>
      </c>
      <c r="L190" s="8">
        <f t="shared" si="15"/>
        <v>0.33333333333333331</v>
      </c>
      <c r="M190" s="3">
        <f t="shared" si="16"/>
        <v>1</v>
      </c>
      <c r="N190" s="9" t="str">
        <f t="shared" si="17"/>
        <v>-</v>
      </c>
    </row>
    <row r="191" spans="1:14" s="3" customFormat="1" x14ac:dyDescent="0.3">
      <c r="A191" s="1" t="s">
        <v>29</v>
      </c>
      <c r="B191" s="1" t="s">
        <v>188</v>
      </c>
      <c r="C191" s="1" t="s">
        <v>54</v>
      </c>
      <c r="D191" s="1" t="s">
        <v>189</v>
      </c>
      <c r="E191" s="1" t="s">
        <v>190</v>
      </c>
      <c r="F191" s="1" t="s">
        <v>191</v>
      </c>
      <c r="G191" s="1" t="s">
        <v>189</v>
      </c>
      <c r="H191" s="1" t="s">
        <v>36</v>
      </c>
      <c r="I191" s="3">
        <v>0</v>
      </c>
      <c r="J191" s="3">
        <v>0</v>
      </c>
      <c r="K191" s="3">
        <v>1</v>
      </c>
      <c r="L191" s="8">
        <f t="shared" si="15"/>
        <v>0.33333333333333331</v>
      </c>
      <c r="M191" s="3">
        <f t="shared" si="16"/>
        <v>1</v>
      </c>
      <c r="N191" s="9" t="str">
        <f t="shared" si="17"/>
        <v>-</v>
      </c>
    </row>
    <row r="192" spans="1:14" s="3" customFormat="1" x14ac:dyDescent="0.3">
      <c r="A192" s="1" t="s">
        <v>29</v>
      </c>
      <c r="B192" s="1" t="s">
        <v>260</v>
      </c>
      <c r="C192" s="1" t="s">
        <v>31</v>
      </c>
      <c r="D192" s="1" t="s">
        <v>261</v>
      </c>
      <c r="E192" s="1" t="s">
        <v>276</v>
      </c>
      <c r="F192" s="1" t="s">
        <v>277</v>
      </c>
      <c r="G192" s="1" t="s">
        <v>278</v>
      </c>
      <c r="H192" s="1" t="s">
        <v>49</v>
      </c>
      <c r="I192" s="3">
        <v>1</v>
      </c>
      <c r="J192" s="3">
        <v>0</v>
      </c>
      <c r="K192" s="3">
        <v>0</v>
      </c>
      <c r="L192" s="8">
        <f t="shared" si="15"/>
        <v>0.33333333333333331</v>
      </c>
      <c r="M192" s="3">
        <f t="shared" si="16"/>
        <v>0</v>
      </c>
      <c r="N192" s="9" t="str">
        <f t="shared" si="17"/>
        <v>-</v>
      </c>
    </row>
    <row r="193" spans="1:14" s="3" customFormat="1" x14ac:dyDescent="0.3">
      <c r="A193" s="1" t="s">
        <v>29</v>
      </c>
      <c r="B193" s="1" t="s">
        <v>334</v>
      </c>
      <c r="C193" s="1" t="s">
        <v>31</v>
      </c>
      <c r="D193" s="1" t="s">
        <v>335</v>
      </c>
      <c r="E193" s="1" t="s">
        <v>339</v>
      </c>
      <c r="F193" s="1" t="s">
        <v>340</v>
      </c>
      <c r="G193" s="1" t="s">
        <v>338</v>
      </c>
      <c r="H193" s="1" t="s">
        <v>49</v>
      </c>
      <c r="I193" s="3">
        <v>0</v>
      </c>
      <c r="J193" s="3">
        <v>0</v>
      </c>
      <c r="K193" s="3">
        <v>1</v>
      </c>
      <c r="L193" s="8">
        <f t="shared" si="15"/>
        <v>0.33333333333333331</v>
      </c>
      <c r="M193" s="3">
        <f t="shared" si="16"/>
        <v>1</v>
      </c>
      <c r="N193" s="9" t="str">
        <f t="shared" si="17"/>
        <v>-</v>
      </c>
    </row>
    <row r="194" spans="1:14" s="3" customFormat="1" x14ac:dyDescent="0.3">
      <c r="A194" s="1" t="s">
        <v>29</v>
      </c>
      <c r="B194" s="1" t="s">
        <v>392</v>
      </c>
      <c r="C194" s="1" t="s">
        <v>54</v>
      </c>
      <c r="D194" s="1" t="s">
        <v>393</v>
      </c>
      <c r="E194" s="1" t="s">
        <v>402</v>
      </c>
      <c r="F194" s="1" t="s">
        <v>403</v>
      </c>
      <c r="G194" s="1" t="s">
        <v>404</v>
      </c>
      <c r="H194" s="1" t="s">
        <v>40</v>
      </c>
      <c r="I194" s="3">
        <v>0</v>
      </c>
      <c r="J194" s="3">
        <v>0</v>
      </c>
      <c r="K194" s="3">
        <v>1</v>
      </c>
      <c r="L194" s="8">
        <f t="shared" si="15"/>
        <v>0.33333333333333331</v>
      </c>
      <c r="M194" s="3">
        <f t="shared" si="16"/>
        <v>1</v>
      </c>
      <c r="N194" s="9" t="str">
        <f t="shared" si="17"/>
        <v>-</v>
      </c>
    </row>
    <row r="195" spans="1:14" s="3" customFormat="1" x14ac:dyDescent="0.3">
      <c r="A195" s="1" t="s">
        <v>29</v>
      </c>
      <c r="B195" s="1" t="s">
        <v>445</v>
      </c>
      <c r="C195" s="1" t="s">
        <v>31</v>
      </c>
      <c r="D195" s="1" t="s">
        <v>446</v>
      </c>
      <c r="E195" s="1" t="s">
        <v>449</v>
      </c>
      <c r="F195" s="1" t="s">
        <v>450</v>
      </c>
      <c r="G195" s="1" t="s">
        <v>451</v>
      </c>
      <c r="H195" s="1" t="s">
        <v>49</v>
      </c>
      <c r="I195" s="3">
        <v>0</v>
      </c>
      <c r="J195" s="3">
        <v>0</v>
      </c>
      <c r="K195" s="3">
        <v>1</v>
      </c>
      <c r="L195" s="8">
        <f t="shared" si="15"/>
        <v>0.33333333333333331</v>
      </c>
      <c r="M195" s="3">
        <f t="shared" si="16"/>
        <v>1</v>
      </c>
      <c r="N195" s="9" t="str">
        <f t="shared" si="17"/>
        <v>-</v>
      </c>
    </row>
    <row r="196" spans="1:14" s="3" customFormat="1" x14ac:dyDescent="0.3">
      <c r="A196" s="1" t="s">
        <v>29</v>
      </c>
      <c r="B196" s="1" t="s">
        <v>452</v>
      </c>
      <c r="C196" s="1" t="s">
        <v>31</v>
      </c>
      <c r="D196" s="1" t="s">
        <v>453</v>
      </c>
      <c r="E196" s="1" t="s">
        <v>460</v>
      </c>
      <c r="F196" s="1" t="s">
        <v>461</v>
      </c>
      <c r="G196" s="1" t="s">
        <v>462</v>
      </c>
      <c r="H196" s="1" t="s">
        <v>40</v>
      </c>
      <c r="I196" s="3">
        <v>1</v>
      </c>
      <c r="J196" s="3">
        <v>0</v>
      </c>
      <c r="K196" s="3">
        <v>0</v>
      </c>
      <c r="L196" s="8">
        <f t="shared" si="15"/>
        <v>0.33333333333333331</v>
      </c>
      <c r="M196" s="3">
        <f t="shared" si="16"/>
        <v>0</v>
      </c>
      <c r="N196" s="9" t="str">
        <f t="shared" si="17"/>
        <v>-</v>
      </c>
    </row>
    <row r="197" spans="1:14" s="3" customFormat="1" x14ac:dyDescent="0.3">
      <c r="A197" s="1" t="s">
        <v>29</v>
      </c>
      <c r="B197" s="1" t="s">
        <v>515</v>
      </c>
      <c r="C197" s="1" t="s">
        <v>54</v>
      </c>
      <c r="D197" s="1" t="s">
        <v>516</v>
      </c>
      <c r="E197" s="1" t="s">
        <v>520</v>
      </c>
      <c r="F197" s="1" t="s">
        <v>521</v>
      </c>
      <c r="G197" s="1" t="s">
        <v>522</v>
      </c>
      <c r="H197" s="1" t="s">
        <v>49</v>
      </c>
      <c r="I197" s="3">
        <v>0</v>
      </c>
      <c r="J197" s="3">
        <v>0</v>
      </c>
      <c r="K197" s="3">
        <v>1</v>
      </c>
      <c r="L197" s="8">
        <f t="shared" si="15"/>
        <v>0.33333333333333331</v>
      </c>
      <c r="M197" s="3">
        <f t="shared" si="16"/>
        <v>1</v>
      </c>
      <c r="N197" s="9" t="str">
        <f t="shared" si="17"/>
        <v>-</v>
      </c>
    </row>
    <row r="198" spans="1:14" s="3" customFormat="1" x14ac:dyDescent="0.3">
      <c r="A198" s="1" t="s">
        <v>29</v>
      </c>
      <c r="B198" s="1" t="s">
        <v>538</v>
      </c>
      <c r="C198" s="1" t="s">
        <v>31</v>
      </c>
      <c r="D198" s="1" t="s">
        <v>539</v>
      </c>
      <c r="E198" s="1" t="s">
        <v>540</v>
      </c>
      <c r="F198" s="1" t="s">
        <v>541</v>
      </c>
      <c r="G198" s="1" t="s">
        <v>542</v>
      </c>
      <c r="H198" s="1" t="s">
        <v>49</v>
      </c>
      <c r="I198" s="3">
        <v>0</v>
      </c>
      <c r="J198" s="3">
        <v>1</v>
      </c>
      <c r="K198" s="3">
        <v>0</v>
      </c>
      <c r="L198" s="8">
        <f t="shared" ref="L198:L200" si="18">AVERAGE(I198:K198)</f>
        <v>0.33333333333333331</v>
      </c>
      <c r="M198" s="3">
        <f t="shared" si="16"/>
        <v>-1</v>
      </c>
      <c r="N198" s="9">
        <f t="shared" ref="N198:N200" si="19">IF(J198&gt;0,M198/J198,"-")</f>
        <v>-1</v>
      </c>
    </row>
    <row r="199" spans="1:14" s="3" customFormat="1" x14ac:dyDescent="0.3">
      <c r="A199" s="1" t="s">
        <v>29</v>
      </c>
      <c r="B199" s="1" t="s">
        <v>628</v>
      </c>
      <c r="C199" s="1" t="s">
        <v>54</v>
      </c>
      <c r="D199" s="1" t="s">
        <v>629</v>
      </c>
      <c r="E199" s="1" t="s">
        <v>630</v>
      </c>
      <c r="F199" s="1" t="s">
        <v>631</v>
      </c>
      <c r="G199" s="1" t="s">
        <v>632</v>
      </c>
      <c r="H199" s="1" t="s">
        <v>36</v>
      </c>
      <c r="I199" s="3">
        <v>1</v>
      </c>
      <c r="J199" s="3">
        <v>0</v>
      </c>
      <c r="K199" s="3">
        <v>0</v>
      </c>
      <c r="L199" s="8">
        <f t="shared" si="18"/>
        <v>0.33333333333333331</v>
      </c>
      <c r="M199" s="3">
        <f t="shared" si="16"/>
        <v>0</v>
      </c>
      <c r="N199" s="9" t="str">
        <f t="shared" si="19"/>
        <v>-</v>
      </c>
    </row>
    <row r="200" spans="1:14" s="3" customFormat="1" x14ac:dyDescent="0.3">
      <c r="A200" s="1" t="s">
        <v>29</v>
      </c>
      <c r="B200" s="1" t="s">
        <v>718</v>
      </c>
      <c r="C200" s="1" t="s">
        <v>54</v>
      </c>
      <c r="D200" s="1" t="s">
        <v>719</v>
      </c>
      <c r="E200" s="1" t="s">
        <v>720</v>
      </c>
      <c r="F200" s="1" t="s">
        <v>721</v>
      </c>
      <c r="G200" s="1" t="s">
        <v>722</v>
      </c>
      <c r="H200" s="1" t="s">
        <v>59</v>
      </c>
      <c r="I200" s="3">
        <v>0</v>
      </c>
      <c r="J200" s="3">
        <v>1</v>
      </c>
      <c r="K200" s="3">
        <v>0</v>
      </c>
      <c r="L200" s="8">
        <f t="shared" si="18"/>
        <v>0.33333333333333331</v>
      </c>
      <c r="M200" s="3">
        <f t="shared" si="16"/>
        <v>-1</v>
      </c>
      <c r="N200" s="9">
        <f t="shared" si="19"/>
        <v>-1</v>
      </c>
    </row>
    <row r="201" spans="1:14" s="3" customFormat="1" x14ac:dyDescent="0.3">
      <c r="A201" t="s">
        <v>756</v>
      </c>
      <c r="B201"/>
      <c r="C201"/>
      <c r="D201"/>
      <c r="E201"/>
      <c r="F201"/>
      <c r="G201"/>
      <c r="H201"/>
      <c r="I201" s="17">
        <f>SUBTOTAL(109,Table1[2023-24])</f>
        <v>2178</v>
      </c>
      <c r="J201" s="17">
        <f>SUBTOTAL(109,Table1[2024-25])</f>
        <v>2386</v>
      </c>
      <c r="K201" s="17">
        <f>SUBTOTAL(109,Table1[2025-26])</f>
        <v>2319</v>
      </c>
      <c r="L201"/>
      <c r="M201" s="11"/>
      <c r="N201" s="16"/>
    </row>
    <row r="202" spans="1:14" s="3" customFormat="1" x14ac:dyDescent="0.3"/>
    <row r="203" spans="1:14" s="3" customFormat="1" x14ac:dyDescent="0.3">
      <c r="B203" s="1"/>
    </row>
    <row r="204" spans="1:14" s="3" customFormat="1" x14ac:dyDescent="0.3"/>
    <row r="205" spans="1:14" s="3" customFormat="1" x14ac:dyDescent="0.3">
      <c r="A205" s="1"/>
      <c r="B205" s="1"/>
    </row>
    <row r="206" spans="1:14" x14ac:dyDescent="0.3">
      <c r="A206" s="10" t="s">
        <v>750</v>
      </c>
      <c r="B206" s="10"/>
      <c r="C206" s="10"/>
      <c r="D206" s="10"/>
      <c r="E206" s="11"/>
      <c r="F206" s="11"/>
      <c r="G206" s="11"/>
      <c r="H206" s="3"/>
      <c r="I206" s="3"/>
      <c r="J206" s="3"/>
      <c r="K206" s="3"/>
      <c r="L206" s="3"/>
      <c r="M206" s="3"/>
      <c r="N206" s="3"/>
    </row>
    <row r="207" spans="1:14" x14ac:dyDescent="0.3">
      <c r="A207" s="10" t="s">
        <v>751</v>
      </c>
      <c r="B207" s="10"/>
      <c r="C207" s="10"/>
      <c r="D207" s="10"/>
      <c r="E207" s="11"/>
      <c r="F207" s="11"/>
      <c r="G207" s="11"/>
    </row>
    <row r="208" spans="1:14" x14ac:dyDescent="0.3">
      <c r="A208" s="10"/>
      <c r="B208" s="10"/>
      <c r="C208" s="10"/>
      <c r="D208" s="10"/>
      <c r="E208" s="11"/>
      <c r="F208" s="11"/>
      <c r="G208" s="11"/>
    </row>
    <row r="209" spans="1:6" x14ac:dyDescent="0.3">
      <c r="A209" s="11"/>
      <c r="B209" s="11"/>
      <c r="C209" s="15" t="s">
        <v>0</v>
      </c>
      <c r="D209" s="15"/>
      <c r="E209" s="12" t="s">
        <v>15</v>
      </c>
      <c r="F209" s="12" t="s">
        <v>752</v>
      </c>
    </row>
    <row r="210" spans="1:6" x14ac:dyDescent="0.3">
      <c r="A210" s="15" t="s">
        <v>12</v>
      </c>
      <c r="B210" s="15"/>
      <c r="C210" s="18">
        <v>2178</v>
      </c>
      <c r="D210" s="18"/>
      <c r="E210" s="19">
        <v>2386</v>
      </c>
      <c r="F210" s="19">
        <v>2319</v>
      </c>
    </row>
    <row r="211" spans="1:6" x14ac:dyDescent="0.3">
      <c r="A211" s="12" t="s">
        <v>13</v>
      </c>
      <c r="B211" s="12"/>
      <c r="C211" s="14">
        <v>59</v>
      </c>
      <c r="D211" s="14"/>
      <c r="E211" s="13">
        <v>50</v>
      </c>
      <c r="F211" s="13">
        <v>75</v>
      </c>
    </row>
    <row r="212" spans="1:6" x14ac:dyDescent="0.3">
      <c r="A212" s="12" t="s">
        <v>1</v>
      </c>
      <c r="B212" s="12"/>
      <c r="C212" s="14">
        <v>174</v>
      </c>
      <c r="D212" s="14"/>
      <c r="E212" s="13">
        <v>271</v>
      </c>
      <c r="F212" s="13">
        <v>257</v>
      </c>
    </row>
    <row r="213" spans="1:6" x14ac:dyDescent="0.3">
      <c r="A213" s="12" t="s">
        <v>2</v>
      </c>
      <c r="B213" s="12"/>
      <c r="C213" s="14">
        <v>250</v>
      </c>
      <c r="D213" s="14"/>
      <c r="E213" s="13">
        <v>303</v>
      </c>
      <c r="F213" s="13">
        <v>279</v>
      </c>
    </row>
    <row r="214" spans="1:6" x14ac:dyDescent="0.3">
      <c r="A214" s="12" t="s">
        <v>3</v>
      </c>
      <c r="B214" s="12"/>
      <c r="C214" s="14">
        <v>206</v>
      </c>
      <c r="D214" s="14"/>
      <c r="E214" s="13">
        <v>208</v>
      </c>
      <c r="F214" s="13">
        <v>264</v>
      </c>
    </row>
    <row r="215" spans="1:6" x14ac:dyDescent="0.3">
      <c r="A215" s="12" t="s">
        <v>4</v>
      </c>
      <c r="B215" s="12"/>
      <c r="C215" s="14">
        <v>184</v>
      </c>
      <c r="D215" s="14"/>
      <c r="E215" s="13">
        <v>190</v>
      </c>
      <c r="F215" s="13">
        <v>187</v>
      </c>
    </row>
    <row r="216" spans="1:6" x14ac:dyDescent="0.3">
      <c r="A216" s="12" t="s">
        <v>753</v>
      </c>
      <c r="B216" s="12"/>
      <c r="C216" s="14"/>
      <c r="D216" s="14"/>
      <c r="E216" s="13"/>
      <c r="F216" s="13">
        <v>1</v>
      </c>
    </row>
    <row r="217" spans="1:6" x14ac:dyDescent="0.3">
      <c r="A217" s="12" t="s">
        <v>5</v>
      </c>
      <c r="B217" s="12"/>
      <c r="C217" s="14">
        <v>345</v>
      </c>
      <c r="D217" s="14"/>
      <c r="E217" s="13">
        <v>611</v>
      </c>
      <c r="F217" s="13">
        <v>391</v>
      </c>
    </row>
    <row r="218" spans="1:6" x14ac:dyDescent="0.3">
      <c r="A218" s="12" t="s">
        <v>6</v>
      </c>
      <c r="B218" s="12"/>
      <c r="C218" s="14">
        <v>370</v>
      </c>
      <c r="D218" s="14"/>
      <c r="E218" s="13">
        <v>288</v>
      </c>
      <c r="F218" s="13">
        <v>237</v>
      </c>
    </row>
    <row r="219" spans="1:6" x14ac:dyDescent="0.3">
      <c r="A219" s="12" t="s">
        <v>7</v>
      </c>
      <c r="B219" s="12"/>
      <c r="C219" s="14">
        <v>556</v>
      </c>
      <c r="D219" s="14"/>
      <c r="E219" s="13">
        <v>423</v>
      </c>
      <c r="F219" s="13">
        <v>524</v>
      </c>
    </row>
    <row r="220" spans="1:6" x14ac:dyDescent="0.3">
      <c r="A220" s="12" t="s">
        <v>8</v>
      </c>
      <c r="B220" s="12"/>
      <c r="C220" s="14">
        <v>19</v>
      </c>
      <c r="D220" s="14"/>
      <c r="E220" s="13">
        <v>18</v>
      </c>
      <c r="F220" s="13">
        <v>35</v>
      </c>
    </row>
    <row r="221" spans="1:6" x14ac:dyDescent="0.3">
      <c r="A221" s="12" t="s">
        <v>9</v>
      </c>
      <c r="B221" s="12"/>
      <c r="C221" s="14">
        <v>3</v>
      </c>
      <c r="D221" s="14"/>
      <c r="E221" s="13">
        <v>5</v>
      </c>
      <c r="F221" s="13">
        <v>7</v>
      </c>
    </row>
    <row r="222" spans="1:6" x14ac:dyDescent="0.3">
      <c r="A222" s="12" t="s">
        <v>10</v>
      </c>
      <c r="B222" s="12"/>
      <c r="C222" s="14">
        <v>10</v>
      </c>
      <c r="D222" s="14"/>
      <c r="E222" s="13">
        <v>15</v>
      </c>
      <c r="F222" s="13">
        <v>30</v>
      </c>
    </row>
    <row r="223" spans="1:6" x14ac:dyDescent="0.3">
      <c r="A223" s="12" t="s">
        <v>11</v>
      </c>
      <c r="B223" s="12"/>
      <c r="C223" s="14">
        <v>2</v>
      </c>
      <c r="D223" s="14"/>
      <c r="E223" s="13">
        <v>4</v>
      </c>
      <c r="F223" s="13">
        <v>9</v>
      </c>
    </row>
    <row r="224" spans="1:6" x14ac:dyDescent="0.3">
      <c r="A224" s="12" t="s">
        <v>754</v>
      </c>
      <c r="B224" s="12"/>
      <c r="C224" s="14"/>
      <c r="D224" s="14"/>
      <c r="E224" s="13"/>
      <c r="F224" s="13">
        <v>23</v>
      </c>
    </row>
    <row r="225" spans="1:7" x14ac:dyDescent="0.3">
      <c r="A225" s="10"/>
      <c r="B225" s="10"/>
      <c r="C225" s="10"/>
      <c r="D225" s="10"/>
      <c r="E225" s="11"/>
      <c r="F225" s="11"/>
      <c r="G225" s="11"/>
    </row>
    <row r="226" spans="1:7" x14ac:dyDescent="0.3">
      <c r="A226" s="10" t="s">
        <v>755</v>
      </c>
      <c r="B226" s="10"/>
      <c r="C226" s="10"/>
      <c r="D226" s="10"/>
      <c r="E226" s="11"/>
      <c r="F226" s="11"/>
      <c r="G226" s="11"/>
    </row>
  </sheetData>
  <mergeCells count="22">
    <mergeCell ref="A206:D206"/>
    <mergeCell ref="A207:D207"/>
    <mergeCell ref="A208:D208"/>
    <mergeCell ref="C209:D209"/>
    <mergeCell ref="A210:B210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A226:D226"/>
    <mergeCell ref="C221:D221"/>
    <mergeCell ref="C222:D222"/>
    <mergeCell ref="C223:D223"/>
    <mergeCell ref="C224:D224"/>
    <mergeCell ref="A225:D225"/>
  </mergeCells>
  <conditionalFormatting sqref="N6:N200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 SP 2026, Sept 15, 2026</vt:lpstr>
    </vt:vector>
  </TitlesOfParts>
  <Company>FHDA Community College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Lourdes Parent</cp:lastModifiedBy>
  <dcterms:created xsi:type="dcterms:W3CDTF">2021-09-21T23:07:38Z</dcterms:created>
  <dcterms:modified xsi:type="dcterms:W3CDTF">2026-09-17T17:26:33Z</dcterms:modified>
</cp:coreProperties>
</file>